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65.21.21\市町振興課nas\41財政係\00_財政状況資料集\R6年度分の続き（地方公会計関係）\03_起案（HP公表用）\公表用に結合\"/>
    </mc:Choice>
  </mc:AlternateContent>
  <xr:revisionPtr revIDLastSave="0" documentId="13_ncr:1_{CE5C963E-430B-4757-A1C8-D5F13B4ECCFE}" xr6:coauthVersionLast="47" xr6:coauthVersionMax="47" xr10:uidLastSave="{00000000-0000-0000-0000-000000000000}"/>
  <bookViews>
    <workbookView xWindow="28680" yWindow="-120" windowWidth="19440" windowHeight="1488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BE39" i="10"/>
  <c r="AM39" i="10"/>
  <c r="U39" i="10"/>
  <c r="C39" i="10"/>
  <c r="BE38" i="10"/>
  <c r="AM38" i="10"/>
  <c r="U38" i="10"/>
  <c r="C38" i="10"/>
  <c r="BE37" i="10"/>
  <c r="C37" i="10"/>
  <c r="BE36" i="10"/>
  <c r="BE35" i="10"/>
  <c r="CO34" i="10"/>
  <c r="CO35" i="10" s="1"/>
  <c r="CO36" i="10" s="1"/>
  <c r="CO37" i="10" s="1"/>
  <c r="CO38" i="10" s="1"/>
  <c r="CO39" i="10" s="1"/>
  <c r="BW34" i="10"/>
  <c r="BW35" i="10" s="1"/>
  <c r="BW36" i="10" s="1"/>
  <c r="BW37" i="10" s="1"/>
  <c r="BW38" i="10" s="1"/>
  <c r="BW39" i="10" s="1"/>
  <c r="BW40" i="10" s="1"/>
  <c r="BW41" i="10" s="1"/>
  <c r="BW42" i="10" s="1"/>
  <c r="BW43" i="10" s="1"/>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AM34" i="10"/>
  <c r="AM35" i="10" s="1"/>
  <c r="AM36" i="10" s="1"/>
  <c r="AM37" i="10" s="1"/>
  <c r="U34" i="10"/>
  <c r="U35" i="10" s="1"/>
  <c r="U36" i="10" s="1"/>
  <c r="U37" i="10" s="1"/>
  <c r="BE34" i="10" l="1"/>
</calcChain>
</file>

<file path=xl/sharedStrings.xml><?xml version="1.0" encoding="utf-8"?>
<sst xmlns="http://schemas.openxmlformats.org/spreadsheetml/2006/main" count="1120" uniqueCount="590">
  <si>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</si>
  <si>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</si>
  <si>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</si>
  <si>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</si>
  <si>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</si>
  <si>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</si>
  <si>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</si>
  <si>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</si>
  <si>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</si>
  <si>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</si>
  <si>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</si>
  <si>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</si>
  <si>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</si>
  <si>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</si>
  <si>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</si>
  <si>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</si>
  <si>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</si>
  <si>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</si>
  <si>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</si>
  <si>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</si>
  <si>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</si>
  <si>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</si>
  <si>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</si>
  <si>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</si>
  <si>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</si>
  <si>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</si>
  <si>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</si>
  <si>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</si>
  <si>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</si>
  <si>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</si>
  <si>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</si>
  <si>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</si>
  <si>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</si>
  <si>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</si>
  <si>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</si>
  <si>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</si>
  <si>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</si>
  <si>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</si>
  <si>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</si>
  <si>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</si>
  <si>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</si>
  <si>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</si>
  <si>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</si>
  <si>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</si>
  <si>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</si>
  <si>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</si>
  <si>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</si>
  <si>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</si>
  <si>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</si>
  <si>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</si>
  <si>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</si>
  <si>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</si>
  <si>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</si>
  <si>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</si>
  <si>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</si>
  <si>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</si>
  <si>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</si>
  <si>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</si>
  <si>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</si>
  <si>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</si>
  <si>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</si>
  <si>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</si>
  <si>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</si>
  <si>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</si>
  <si>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</si>
  <si>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</si>
  <si>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</si>
  <si>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</si>
  <si>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</si>
  <si>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</si>
  <si>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</si>
  <si>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</si>
  <si>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</si>
  <si>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</si>
  <si>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</si>
  <si>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</si>
  <si>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</si>
  <si>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</si>
  <si>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</si>
  <si>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</si>
  <si>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</si>
  <si>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</si>
  <si>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</si>
  <si>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</si>
  <si>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</si>
  <si>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</si>
  <si>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</si>
  <si>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</si>
  <si>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</si>
  <si>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</si>
  <si>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</si>
  <si>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</si>
  <si>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</si>
  <si>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</si>
  <si>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大洲市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</si>
  <si>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</si>
  <si>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</si>
  <si>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</si>
  <si>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</si>
  <si>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</si>
  <si>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</si>
  <si>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</si>
  <si>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</si>
  <si>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</si>
  <si>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</si>
  <si>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</si>
  <si>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</si>
  <si>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</si>
  <si>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</si>
  <si>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</si>
  <si>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</si>
  <si>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</si>
  <si>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</si>
  <si>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</si>
  <si>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</si>
  <si>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</si>
  <si>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</si>
  <si>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</si>
  <si>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</si>
  <si>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</si>
  <si>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</si>
  <si>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</si>
  <si>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</si>
  <si>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</si>
  <si>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</si>
  <si>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</si>
  <si>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</si>
  <si>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</si>
  <si>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</si>
  <si>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</si>
  <si>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</si>
  <si>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</si>
  <si>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</si>
  <si>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</si>
  <si>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</si>
  <si>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</si>
  <si>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</si>
  <si>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</si>
  <si>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</si>
  <si>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</si>
  <si>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</si>
  <si>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</si>
  <si>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</si>
  <si>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</si>
  <si>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</si>
  <si>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</si>
  <si>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</si>
  <si>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</si>
  <si>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</si>
  <si>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</si>
  <si>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</si>
  <si>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</si>
  <si>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</si>
  <si>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</si>
  <si>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</si>
  <si>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</si>
  <si>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</si>
  <si>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</si>
  <si>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</si>
  <si>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</si>
  <si>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</si>
  <si>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</si>
  <si>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</si>
  <si>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</si>
  <si>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</si>
  <si>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</si>
  <si>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</si>
  <si>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</si>
  <si>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</si>
  <si>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</si>
  <si>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</si>
  <si>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</si>
  <si>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</si>
  <si>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</si>
  <si>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</si>
  <si>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</si>
  <si>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</si>
  <si>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</si>
  <si>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</si>
  <si>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</si>
  <si>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</si>
  <si>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</si>
  <si>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</si>
  <si>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</si>
  <si>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</si>
  <si>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</si>
  <si>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</si>
  <si>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</si>
  <si>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</si>
  <si>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</si>
  <si>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</si>
  <si>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</si>
  <si>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</si>
  <si>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</si>
  <si>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</si>
  <si>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</si>
  <si>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</si>
  <si>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</si>
  <si>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</si>
  <si>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</si>
  <si>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</si>
  <si>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</si>
  <si>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愛媛県大洲市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</si>
  <si>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</si>
  <si>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</si>
  <si>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</si>
  <si>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</si>
  <si>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</si>
  <si>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</si>
  <si>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</si>
  <si>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</si>
  <si>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</si>
  <si>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</si>
  <si>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</si>
  <si>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</si>
  <si>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</si>
  <si>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</si>
  <si>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</si>
  <si>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</si>
  <si>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</si>
  <si>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</si>
  <si>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</si>
  <si>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</si>
  <si>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</si>
  <si>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</si>
  <si>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</si>
  <si>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</si>
  <si>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</si>
  <si>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</si>
  <si>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</si>
  <si>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</si>
  <si>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</si>
  <si>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</si>
  <si>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</si>
  <si>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</si>
  <si>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</si>
  <si>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</si>
  <si>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</si>
  <si>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</si>
  <si>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</si>
  <si>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</si>
  <si>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</si>
  <si>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</si>
  <si>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</si>
  <si>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</si>
  <si>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</si>
  <si>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</si>
  <si>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</si>
  <si>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</si>
  <si>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</si>
  <si>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</si>
  <si>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</si>
  <si>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</si>
  <si>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</si>
  <si>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</si>
  <si>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</si>
  <si>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</si>
  <si>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</si>
  <si>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</si>
  <si>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</si>
  <si>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</si>
  <si>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</si>
  <si>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</si>
  <si>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</si>
  <si>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</si>
  <si>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</si>
  <si>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</si>
  <si>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</si>
  <si>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</si>
  <si>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</si>
  <si>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</si>
  <si>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</si>
  <si>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</si>
  <si>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</si>
  <si>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</si>
  <si>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</si>
  <si>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</si>
  <si>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</si>
  <si>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</si>
  <si>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</si>
  <si>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</si>
  <si>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</si>
  <si>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</si>
  <si>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</si>
  <si>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</si>
  <si>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</si>
  <si>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</si>
  <si>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</si>
  <si>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</si>
  <si>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</si>
  <si>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</si>
  <si>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</si>
  <si>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</si>
  <si>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</si>
  <si>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</si>
  <si>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</si>
  <si>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</si>
  <si>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</si>
  <si>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</si>
  <si>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</si>
  <si>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</si>
  <si>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</si>
  <si>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</si>
  <si>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</si>
  <si>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</si>
  <si>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</si>
  <si>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</si>
  <si>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</si>
  <si>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</si>
  <si>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</si>
  <si>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</si>
  <si>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</si>
  <si>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</si>
  <si>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</si>
  <si>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</si>
  <si>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</si>
  <si>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</si>
  <si>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</si>
  <si>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</si>
  <si>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</si>
  <si>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</si>
  <si>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</si>
  <si>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</si>
  <si>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</si>
  <si>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</si>
  <si>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</si>
  <si>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</si>
  <si>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</si>
  <si>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</si>
  <si>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</si>
  <si>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港湾整備</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</si>
  <si>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</si>
  <si>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</si>
  <si>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</si>
  <si>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</si>
  <si>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</si>
  <si>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</si>
  <si>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</si>
  <si>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</si>
  <si>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</si>
  <si>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</si>
  <si>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</si>
  <si>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</si>
  <si>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</si>
  <si>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</si>
  <si>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</si>
  <si>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</si>
  <si>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</si>
  <si>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</si>
  <si>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</si>
  <si>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</si>
  <si>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</si>
  <si>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</si>
  <si>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愛媛県大洲市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</si>
  <si>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</si>
  <si>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</si>
  <si>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</si>
  <si>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</si>
  <si>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</si>
  <si>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</si>
  <si>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</si>
  <si>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</si>
  <si>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</si>
  <si>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</si>
  <si>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</si>
  <si>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</si>
  <si>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</si>
  <si>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</si>
  <si>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</si>
  <si>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</si>
  <si>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</si>
  <si>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</si>
  <si>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</si>
  <si>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</si>
  <si>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土地取得造成特別会計</t>
    <phoneticPr fontId="5"/>
  </si>
  <si>
    <t>飲料水供給事業特別会計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</si>
  <si>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</si>
  <si>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</si>
  <si>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</si>
  <si>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</si>
  <si>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</si>
  <si>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</si>
  <si>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</si>
  <si>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</si>
  <si>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</si>
  <si>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</si>
  <si>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</si>
  <si>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</si>
  <si>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</si>
  <si>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</si>
  <si>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国民健康保険診療所特別会計</t>
    <phoneticPr fontId="5"/>
  </si>
  <si>
    <t>後期高齢者医療特別会計</t>
    <phoneticPr fontId="5"/>
  </si>
  <si>
    <t>介護保険特別会計</t>
    <phoneticPr fontId="5"/>
  </si>
  <si>
    <t>水道事業会計</t>
    <phoneticPr fontId="5"/>
  </si>
  <si>
    <t>法適用企業</t>
    <phoneticPr fontId="5"/>
  </si>
  <si>
    <t>工業用水道事業会計</t>
    <phoneticPr fontId="5"/>
  </si>
  <si>
    <t>下水道事業会計</t>
    <phoneticPr fontId="5"/>
  </si>
  <si>
    <t>病院事業会計</t>
    <phoneticPr fontId="5"/>
  </si>
  <si>
    <t>港湾施設事業特別会計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</si>
  <si>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</si>
  <si>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</si>
  <si>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</si>
  <si>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</si>
  <si>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</si>
  <si>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</si>
  <si>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</si>
  <si>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</si>
  <si>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</si>
  <si>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</si>
  <si>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</si>
  <si>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</si>
  <si>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</si>
  <si>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</si>
  <si>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</si>
  <si>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</si>
  <si>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</si>
  <si>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</si>
  <si>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</si>
  <si>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</si>
  <si>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</si>
  <si>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</si>
  <si>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</si>
  <si>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</si>
  <si>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</si>
  <si>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</si>
  <si>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</si>
  <si>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</si>
  <si>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</si>
  <si>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</si>
  <si>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</si>
  <si>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</si>
  <si>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</si>
  <si>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</si>
  <si>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</si>
  <si>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</si>
  <si>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</si>
  <si>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</si>
  <si>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</si>
  <si>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</si>
  <si>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</si>
  <si>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</si>
  <si>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</si>
  <si>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</si>
  <si>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</si>
  <si>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</si>
  <si>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</si>
  <si>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</si>
  <si>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</si>
  <si>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</si>
  <si>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</si>
  <si>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</si>
  <si>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</si>
  <si>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</si>
  <si>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</si>
  <si>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</si>
  <si>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</si>
  <si>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</si>
  <si>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</si>
  <si>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</si>
  <si>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</si>
  <si>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</si>
  <si>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</si>
  <si>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</si>
  <si>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</si>
  <si>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</si>
  <si>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</si>
  <si>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</si>
  <si>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</si>
  <si>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</si>
  <si>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</si>
  <si>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</si>
  <si>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</si>
  <si>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</si>
  <si>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</si>
  <si>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</si>
  <si>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</si>
  <si>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</si>
  <si>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</si>
  <si>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</si>
  <si>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</si>
  <si>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</si>
  <si>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</si>
  <si>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</si>
  <si>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</si>
  <si>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</si>
  <si>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</si>
  <si>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</si>
  <si>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</si>
  <si>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</si>
  <si>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</si>
  <si>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</si>
  <si>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</si>
  <si>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</si>
  <si>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</si>
  <si>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</si>
  <si>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</si>
  <si>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</si>
  <si>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</si>
  <si>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</si>
  <si>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</si>
  <si>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</si>
  <si>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</si>
  <si>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</si>
  <si>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</si>
  <si>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</si>
  <si>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</si>
  <si>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</si>
  <si>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</si>
  <si>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</si>
  <si>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</si>
  <si>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</si>
  <si>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</si>
  <si>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</si>
  <si>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</si>
  <si>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</si>
  <si>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</si>
  <si>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</si>
  <si>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</si>
  <si>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</si>
  <si>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</si>
  <si>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</si>
  <si>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</si>
  <si>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</si>
  <si>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</si>
  <si>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</si>
  <si>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</si>
  <si>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</si>
  <si>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</si>
  <si>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</si>
  <si>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</si>
  <si>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</si>
  <si>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</si>
  <si>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</si>
  <si>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</si>
  <si>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</si>
  <si>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0.95</t>
  </si>
  <si>
    <t>▲ 5.54</t>
  </si>
  <si>
    <t>▲ 5.77</t>
  </si>
  <si>
    <t>一般会計</t>
  </si>
  <si>
    <t>水道事業会計</t>
  </si>
  <si>
    <t>病院事業会計</t>
  </si>
  <si>
    <t>下水道事業会計</t>
  </si>
  <si>
    <t>国民健康保険特別会計</t>
  </si>
  <si>
    <t>工業用水道事業会計</t>
  </si>
  <si>
    <t>後期高齢者医療特別会計</t>
  </si>
  <si>
    <t>土地取得造成特別会計</t>
  </si>
  <si>
    <t>その他会計（赤字）</t>
  </si>
  <si>
    <t>その他会計（黒字）</t>
  </si>
  <si>
    <t>R02</t>
    <phoneticPr fontId="5"/>
  </si>
  <si>
    <t>R03</t>
    <phoneticPr fontId="5"/>
  </si>
  <si>
    <t>R04</t>
    <phoneticPr fontId="5"/>
  </si>
  <si>
    <t>R05</t>
    <phoneticPr fontId="5"/>
  </si>
  <si>
    <t>R06</t>
    <phoneticPr fontId="5"/>
  </si>
  <si>
    <t>-</t>
    <phoneticPr fontId="2"/>
  </si>
  <si>
    <t>愛媛県市町総合事務組合（退職手当事業特別会計）</t>
    <rPh sb="0" eb="3">
      <t>エヒメケン</t>
    </rPh>
    <rPh sb="3" eb="5">
      <t>シチョウ</t>
    </rPh>
    <rPh sb="5" eb="7">
      <t>ソウゴウ</t>
    </rPh>
    <rPh sb="7" eb="9">
      <t>ジム</t>
    </rPh>
    <rPh sb="9" eb="11">
      <t>クミアイ</t>
    </rPh>
    <rPh sb="12" eb="14">
      <t>タイショク</t>
    </rPh>
    <rPh sb="14" eb="16">
      <t>テアテ</t>
    </rPh>
    <rPh sb="16" eb="18">
      <t>ジギョウ</t>
    </rPh>
    <rPh sb="18" eb="20">
      <t>トクベツ</t>
    </rPh>
    <rPh sb="20" eb="22">
      <t>カイケイ</t>
    </rPh>
    <phoneticPr fontId="5"/>
  </si>
  <si>
    <t>愛媛県市町総合事務組合（消防補償事業特別会計）</t>
    <rPh sb="0" eb="3">
      <t>エヒメケン</t>
    </rPh>
    <rPh sb="3" eb="5">
      <t>シチョウ</t>
    </rPh>
    <rPh sb="5" eb="7">
      <t>ソウゴウ</t>
    </rPh>
    <rPh sb="7" eb="9">
      <t>ジム</t>
    </rPh>
    <rPh sb="9" eb="11">
      <t>クミアイ</t>
    </rPh>
    <rPh sb="12" eb="14">
      <t>ショウボウ</t>
    </rPh>
    <rPh sb="14" eb="16">
      <t>ホショウ</t>
    </rPh>
    <rPh sb="16" eb="18">
      <t>ジギョウ</t>
    </rPh>
    <rPh sb="18" eb="20">
      <t>トクベツ</t>
    </rPh>
    <rPh sb="20" eb="22">
      <t>カイケイ</t>
    </rPh>
    <phoneticPr fontId="5"/>
  </si>
  <si>
    <t>大洲・喜多衛生事務組合</t>
    <rPh sb="0" eb="2">
      <t>オオズ</t>
    </rPh>
    <rPh sb="3" eb="5">
      <t>キタ</t>
    </rPh>
    <rPh sb="5" eb="7">
      <t>エイセイ</t>
    </rPh>
    <rPh sb="7" eb="9">
      <t>ジム</t>
    </rPh>
    <rPh sb="9" eb="11">
      <t>クミアイ</t>
    </rPh>
    <phoneticPr fontId="5"/>
  </si>
  <si>
    <t>大洲喜多特別養護老人ホーム事務組合（一般会計）</t>
    <rPh sb="0" eb="2">
      <t>オオズ</t>
    </rPh>
    <rPh sb="2" eb="4">
      <t>キタ</t>
    </rPh>
    <rPh sb="4" eb="6">
      <t>トクベツ</t>
    </rPh>
    <rPh sb="6" eb="8">
      <t>ヨウゴ</t>
    </rPh>
    <rPh sb="8" eb="10">
      <t>ロウジン</t>
    </rPh>
    <rPh sb="13" eb="15">
      <t>ジム</t>
    </rPh>
    <rPh sb="15" eb="17">
      <t>クミアイ</t>
    </rPh>
    <rPh sb="18" eb="20">
      <t>イッパン</t>
    </rPh>
    <rPh sb="20" eb="22">
      <t>カイケイ</t>
    </rPh>
    <phoneticPr fontId="5"/>
  </si>
  <si>
    <t>大洲喜多特別養護老人ホーム事務組合（公営企業会計）</t>
    <rPh sb="0" eb="2">
      <t>オオズ</t>
    </rPh>
    <rPh sb="2" eb="4">
      <t>キタ</t>
    </rPh>
    <rPh sb="4" eb="6">
      <t>トクベツ</t>
    </rPh>
    <rPh sb="6" eb="8">
      <t>ヨウゴ</t>
    </rPh>
    <rPh sb="8" eb="10">
      <t>ロウジン</t>
    </rPh>
    <rPh sb="13" eb="15">
      <t>ジム</t>
    </rPh>
    <rPh sb="15" eb="17">
      <t>クミアイ</t>
    </rPh>
    <rPh sb="18" eb="20">
      <t>コウエイ</t>
    </rPh>
    <rPh sb="20" eb="22">
      <t>キギョウ</t>
    </rPh>
    <rPh sb="22" eb="24">
      <t>カイケイ</t>
    </rPh>
    <phoneticPr fontId="5"/>
  </si>
  <si>
    <t>大洲地区広域消防事務組合</t>
    <rPh sb="0" eb="2">
      <t>オオズ</t>
    </rPh>
    <rPh sb="2" eb="4">
      <t>チク</t>
    </rPh>
    <rPh sb="4" eb="6">
      <t>コウイキ</t>
    </rPh>
    <rPh sb="6" eb="8">
      <t>ショウボウ</t>
    </rPh>
    <rPh sb="8" eb="10">
      <t>ジム</t>
    </rPh>
    <rPh sb="10" eb="12">
      <t>クミアイ</t>
    </rPh>
    <phoneticPr fontId="5"/>
  </si>
  <si>
    <t>八幡浜・大洲地区広域市町村圏組合（一般会計）</t>
    <rPh sb="0" eb="3">
      <t>ヤワタハマ</t>
    </rPh>
    <rPh sb="4" eb="6">
      <t>オオズ</t>
    </rPh>
    <rPh sb="6" eb="8">
      <t>チク</t>
    </rPh>
    <rPh sb="8" eb="10">
      <t>コウイキ</t>
    </rPh>
    <rPh sb="10" eb="13">
      <t>シチョウソン</t>
    </rPh>
    <rPh sb="13" eb="14">
      <t>ケン</t>
    </rPh>
    <rPh sb="14" eb="16">
      <t>クミアイ</t>
    </rPh>
    <rPh sb="17" eb="19">
      <t>イッパン</t>
    </rPh>
    <rPh sb="19" eb="21">
      <t>カイケイ</t>
    </rPh>
    <phoneticPr fontId="5"/>
  </si>
  <si>
    <t>八幡浜・大洲地区広域市町村圏組合（八幡浜・大洲地方拠点都市対策室特別会計）</t>
    <rPh sb="0" eb="3">
      <t>ヤワタハマ</t>
    </rPh>
    <rPh sb="4" eb="6">
      <t>オオズ</t>
    </rPh>
    <rPh sb="6" eb="8">
      <t>チク</t>
    </rPh>
    <rPh sb="8" eb="10">
      <t>コウイキ</t>
    </rPh>
    <rPh sb="10" eb="13">
      <t>シチョウソン</t>
    </rPh>
    <rPh sb="13" eb="14">
      <t>ケン</t>
    </rPh>
    <rPh sb="14" eb="16">
      <t>クミアイ</t>
    </rPh>
    <rPh sb="17" eb="20">
      <t>ヤワタハマ</t>
    </rPh>
    <rPh sb="21" eb="23">
      <t>オオズ</t>
    </rPh>
    <rPh sb="23" eb="25">
      <t>チホウ</t>
    </rPh>
    <rPh sb="25" eb="27">
      <t>キョテン</t>
    </rPh>
    <rPh sb="27" eb="29">
      <t>トシ</t>
    </rPh>
    <rPh sb="29" eb="31">
      <t>タイサク</t>
    </rPh>
    <rPh sb="31" eb="32">
      <t>シツ</t>
    </rPh>
    <rPh sb="32" eb="34">
      <t>トクベツ</t>
    </rPh>
    <rPh sb="34" eb="36">
      <t>カイケイ</t>
    </rPh>
    <phoneticPr fontId="5"/>
  </si>
  <si>
    <t>八幡浜・大洲地区広域市町村圏組合（運動公園特別会計）</t>
    <rPh sb="0" eb="3">
      <t>ヤワタハマ</t>
    </rPh>
    <rPh sb="4" eb="6">
      <t>オオズ</t>
    </rPh>
    <rPh sb="6" eb="8">
      <t>チク</t>
    </rPh>
    <rPh sb="8" eb="10">
      <t>コウイキ</t>
    </rPh>
    <rPh sb="10" eb="13">
      <t>シチョウソン</t>
    </rPh>
    <rPh sb="13" eb="14">
      <t>ケン</t>
    </rPh>
    <rPh sb="14" eb="16">
      <t>クミアイ</t>
    </rPh>
    <rPh sb="17" eb="19">
      <t>ウンドウ</t>
    </rPh>
    <rPh sb="19" eb="21">
      <t>コウエン</t>
    </rPh>
    <rPh sb="21" eb="23">
      <t>トクベツ</t>
    </rPh>
    <rPh sb="23" eb="25">
      <t>カイケイ</t>
    </rPh>
    <phoneticPr fontId="5"/>
  </si>
  <si>
    <t>愛媛地方税滞納整理機構</t>
    <rPh sb="0" eb="2">
      <t>エヒメ</t>
    </rPh>
    <rPh sb="2" eb="5">
      <t>チホウゼイ</t>
    </rPh>
    <rPh sb="5" eb="7">
      <t>タイノウ</t>
    </rPh>
    <rPh sb="7" eb="9">
      <t>セイリ</t>
    </rPh>
    <rPh sb="9" eb="11">
      <t>キコウ</t>
    </rPh>
    <phoneticPr fontId="5"/>
  </si>
  <si>
    <t>愛媛県後期高齢者医療広域連合（一般会計）</t>
    <rPh sb="0" eb="3">
      <t>エヒメケン</t>
    </rPh>
    <rPh sb="3" eb="5">
      <t>コウキ</t>
    </rPh>
    <rPh sb="5" eb="8">
      <t>コウレイシャ</t>
    </rPh>
    <rPh sb="8" eb="10">
      <t>イリョウ</t>
    </rPh>
    <rPh sb="10" eb="12">
      <t>コウイキ</t>
    </rPh>
    <rPh sb="12" eb="14">
      <t>レンゴウ</t>
    </rPh>
    <rPh sb="15" eb="17">
      <t>イッパン</t>
    </rPh>
    <rPh sb="17" eb="19">
      <t>カイケイ</t>
    </rPh>
    <phoneticPr fontId="5"/>
  </si>
  <si>
    <t>愛媛県後期高齢者医療広域連合（後期高齢者医療特別会計）</t>
    <rPh sb="0" eb="3">
      <t>エヒメケン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5"/>
  </si>
  <si>
    <t>青島海運有限会社</t>
    <rPh sb="0" eb="2">
      <t>アオシマ</t>
    </rPh>
    <rPh sb="2" eb="4">
      <t>カイウン</t>
    </rPh>
    <rPh sb="4" eb="6">
      <t>ユウゲン</t>
    </rPh>
    <rPh sb="6" eb="8">
      <t>カイシャ</t>
    </rPh>
    <phoneticPr fontId="2"/>
  </si>
  <si>
    <t>ひじかわ開発株式会社</t>
    <rPh sb="4" eb="6">
      <t>カイハツ</t>
    </rPh>
    <rPh sb="6" eb="8">
      <t>カブシキ</t>
    </rPh>
    <rPh sb="8" eb="10">
      <t>カイシャ</t>
    </rPh>
    <phoneticPr fontId="2"/>
  </si>
  <si>
    <t>株式会社清流の里ひじかわ</t>
    <rPh sb="0" eb="2">
      <t>カブシキ</t>
    </rPh>
    <rPh sb="2" eb="4">
      <t>カイシャ</t>
    </rPh>
    <rPh sb="4" eb="6">
      <t>セイリュウ</t>
    </rPh>
    <rPh sb="7" eb="8">
      <t>サト</t>
    </rPh>
    <phoneticPr fontId="2"/>
  </si>
  <si>
    <t>株式会社ゆうとぴあ河辺</t>
    <rPh sb="0" eb="2">
      <t>カブシキ</t>
    </rPh>
    <rPh sb="2" eb="4">
      <t>カイシャ</t>
    </rPh>
    <rPh sb="9" eb="11">
      <t>カワベ</t>
    </rPh>
    <phoneticPr fontId="2"/>
  </si>
  <si>
    <t>担い手公社河辺やまびこ有限会社</t>
    <rPh sb="0" eb="1">
      <t>ニナ</t>
    </rPh>
    <rPh sb="2" eb="3">
      <t>テ</t>
    </rPh>
    <rPh sb="3" eb="5">
      <t>コウシャ</t>
    </rPh>
    <rPh sb="5" eb="7">
      <t>カワベ</t>
    </rPh>
    <rPh sb="11" eb="13">
      <t>ユウゲン</t>
    </rPh>
    <rPh sb="13" eb="15">
      <t>カイシャ</t>
    </rPh>
    <phoneticPr fontId="2"/>
  </si>
  <si>
    <t>一般社団法人キタ・マネジメント</t>
    <rPh sb="0" eb="2">
      <t>イッパン</t>
    </rPh>
    <rPh sb="2" eb="4">
      <t>シャダン</t>
    </rPh>
    <rPh sb="4" eb="6">
      <t>ホウジン</t>
    </rPh>
    <phoneticPr fontId="2"/>
  </si>
  <si>
    <t>-</t>
    <phoneticPr fontId="2"/>
  </si>
  <si>
    <t>地域医療対策基金</t>
    <phoneticPr fontId="5"/>
  </si>
  <si>
    <t>地域振興基金</t>
    <phoneticPr fontId="5"/>
  </si>
  <si>
    <t>地域福祉基金</t>
    <phoneticPr fontId="5"/>
  </si>
  <si>
    <t>公共施設等整備基金</t>
    <phoneticPr fontId="5"/>
  </si>
  <si>
    <t>合併振興基金</t>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</si>
  <si>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</si>
  <si>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</si>
  <si>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</si>
  <si>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令和6年度は、将来負担比率が前年度と比べて1.4ポイント増加し、有形固定資産減価償却率が前年度と比べて0.3ポイント増加した。減価償却率の上昇が類似団体より緩やかであることは、計画的な投資により施設の健全性を良好に保ってきた成果である。一方、将来負担比率は行政コスト増に伴う基金の取り崩しにより増加し、類似団体を上回る水準にあるため今後の動向に注視が必要であるが、早期健全化基準は大きく下回る健全な範囲内にある。
　今後は、市民文化会館などの大規模施設の建設を予定しているものの、「公共施設等総合管理計画」においては、新規整備の抑制と既存施設の有効活用を図る方針を掲げている。そのため、減価償却率の大幅な変動（改善）は当面緩やかになるものと推測されるが、将来負担比率については、市全体の事業計画内容の見直しや実施時期の平準化により、市債の発行抑制に努める。</t>
    <rPh sb="1" eb="3">
      <t>レイワ</t>
    </rPh>
    <rPh sb="4" eb="6">
      <t>ネンド</t>
    </rPh>
    <rPh sb="8" eb="10">
      <t>ショウライ</t>
    </rPh>
    <rPh sb="10" eb="12">
      <t>フタン</t>
    </rPh>
    <rPh sb="12" eb="14">
      <t>ヒリツ</t>
    </rPh>
    <rPh sb="15" eb="16">
      <t>マエ</t>
    </rPh>
    <rPh sb="16" eb="18">
      <t>ネンド</t>
    </rPh>
    <rPh sb="19" eb="20">
      <t>クラ</t>
    </rPh>
    <rPh sb="29" eb="31">
      <t>ゾウカ</t>
    </rPh>
    <rPh sb="33" eb="35">
      <t>ユウケイ</t>
    </rPh>
    <rPh sb="35" eb="37">
      <t>コテイ</t>
    </rPh>
    <rPh sb="37" eb="39">
      <t>シサン</t>
    </rPh>
    <rPh sb="39" eb="41">
      <t>ゲンカ</t>
    </rPh>
    <rPh sb="41" eb="43">
      <t>ショウキャク</t>
    </rPh>
    <rPh sb="43" eb="44">
      <t>リツ</t>
    </rPh>
    <rPh sb="59" eb="61">
      <t>ゾウカ</t>
    </rPh>
    <rPh sb="148" eb="150">
      <t>ゾウカ</t>
    </rPh>
    <rPh sb="209" eb="211">
      <t>コンゴ</t>
    </rPh>
    <rPh sb="213" eb="215">
      <t>シミン</t>
    </rPh>
    <rPh sb="215" eb="217">
      <t>ブンカ</t>
    </rPh>
    <rPh sb="217" eb="219">
      <t>カイカン</t>
    </rPh>
    <rPh sb="222" eb="225">
      <t>ダイキボ</t>
    </rPh>
    <rPh sb="225" eb="227">
      <t>シセツ</t>
    </rPh>
    <rPh sb="228" eb="230">
      <t>ケンセツ</t>
    </rPh>
    <rPh sb="231" eb="233">
      <t>ヨテイ</t>
    </rPh>
    <rPh sb="328" eb="330">
      <t>ショウライ</t>
    </rPh>
    <rPh sb="330" eb="332">
      <t>フタン</t>
    </rPh>
    <rPh sb="332" eb="334">
      <t>ヒリツ</t>
    </rPh>
    <rPh sb="340" eb="343">
      <t>シゼンタイ</t>
    </rPh>
    <rPh sb="348" eb="350">
      <t>ナイヨウ</t>
    </rPh>
    <rPh sb="370" eb="372">
      <t>ハッコウ</t>
    </rPh>
    <rPh sb="372" eb="374">
      <t>ヨクセイ</t>
    </rPh>
    <rPh sb="375" eb="376">
      <t>ツト</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</si>
  <si>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</si>
  <si>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</si>
  <si>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</si>
  <si>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</si>
  <si>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</si>
  <si>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</si>
  <si>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令和6年度は、実質公債費比率が前年度と比べて0.1ポイント増加し、将来負担比率が前年度と比べて1.4ポイント増加した。実質公債費比率の算定において、元利償還金の減少や標準財政規模の拡大により単年度比率が減少したものの、過去3ヵ年平均による算定の影響等から、比率全体としては微増にとどまった。しかし、概ね前年度並みの健全な水準を維持しており、類似団体平均を下回っている。
　一方で、将来負担比率が上昇した背景には、行政コスト増に伴う基金の取り崩しにより、将来負担額から控除できる財源が減少したことが影響しており、類似団体平均と比較しても高い水準にある。
　総合すると、当市は現時点の返済負担は大きくないものの、将来への財政的余力については、今後の動向を注視していく必要がある。今後は、現在の実質公債費比率の健全性を堅持しつつ、将来負担比率の上昇に歯止めをかけるため、市全体の事業計画内容の見直しや実施時期の平準化により、市債の発行抑制に努める。</t>
    <rPh sb="154" eb="155">
      <t>ド</t>
    </rPh>
    <rPh sb="296" eb="297">
      <t>オオ</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</si>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</sst>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8F3AF16-8D76-4ACD-B24C-765406D0AE8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57D4-4EF4-932B-1178BA3E7C2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124867</c:v>
                </c:pt>
                <c:pt idx="1">
                  <c:v>163137</c:v>
                </c:pt>
                <c:pt idx="2">
                  <c:v>117450</c:v>
                </c:pt>
                <c:pt idx="3">
                  <c:v>103970</c:v>
                </c:pt>
                <c:pt idx="4">
                  <c:v>123769</c:v>
                </c:pt>
              </c:numCache>
            </c:numRef>
          </c:val>
          <c:smooth val="0"/>
          <c:extLst>
            <c:ext xmlns:c16="http://schemas.microsoft.com/office/drawing/2014/chart" uri="{C3380CC4-5D6E-409C-BE32-E72D297353CC}">
              <c16:uniqueId val="{00000001-57D4-4EF4-932B-1178BA3E7C2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15.29</c:v>
                </c:pt>
                <c:pt idx="1">
                  <c:v>23.7</c:v>
                </c:pt>
                <c:pt idx="2">
                  <c:v>19.86</c:v>
                </c:pt>
                <c:pt idx="3">
                  <c:v>14.18</c:v>
                </c:pt>
                <c:pt idx="4">
                  <c:v>11.07</c:v>
                </c:pt>
              </c:numCache>
            </c:numRef>
          </c:val>
          <c:extLst>
            <c:ext xmlns:c16="http://schemas.microsoft.com/office/drawing/2014/chart" uri="{C3380CC4-5D6E-409C-BE32-E72D297353CC}">
              <c16:uniqueId val="{00000000-72A5-4456-A579-DD7C8FF8B61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16.850000000000001</c:v>
                </c:pt>
                <c:pt idx="1">
                  <c:v>16.07</c:v>
                </c:pt>
                <c:pt idx="2">
                  <c:v>19.52</c:v>
                </c:pt>
                <c:pt idx="3">
                  <c:v>19.39</c:v>
                </c:pt>
                <c:pt idx="4">
                  <c:v>16.34</c:v>
                </c:pt>
              </c:numCache>
            </c:numRef>
          </c:val>
          <c:extLst>
            <c:ext xmlns:c16="http://schemas.microsoft.com/office/drawing/2014/chart" uri="{C3380CC4-5D6E-409C-BE32-E72D297353CC}">
              <c16:uniqueId val="{00000001-72A5-4456-A579-DD7C8FF8B61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2.59</c:v>
                </c:pt>
                <c:pt idx="1">
                  <c:v>9.6300000000000008</c:v>
                </c:pt>
                <c:pt idx="2">
                  <c:v>-0.95</c:v>
                </c:pt>
                <c:pt idx="3">
                  <c:v>-5.54</c:v>
                </c:pt>
                <c:pt idx="4">
                  <c:v>-5.77</c:v>
                </c:pt>
              </c:numCache>
            </c:numRef>
          </c:val>
          <c:smooth val="0"/>
          <c:extLst>
            <c:ext xmlns:c16="http://schemas.microsoft.com/office/drawing/2014/chart" uri="{C3380CC4-5D6E-409C-BE32-E72D297353CC}">
              <c16:uniqueId val="{00000002-72A5-4456-A579-DD7C8FF8B61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0.18</c:v>
                </c:pt>
                <c:pt idx="2">
                  <c:v>#N/A</c:v>
                </c:pt>
                <c:pt idx="3">
                  <c:v>0.48</c:v>
                </c:pt>
                <c:pt idx="4">
                  <c:v>#N/A</c:v>
                </c:pt>
                <c:pt idx="5">
                  <c:v>0.72</c:v>
                </c:pt>
                <c:pt idx="6">
                  <c:v>#N/A</c:v>
                </c:pt>
                <c:pt idx="7">
                  <c:v>0.3</c:v>
                </c:pt>
                <c:pt idx="8">
                  <c:v>#N/A</c:v>
                </c:pt>
                <c:pt idx="9">
                  <c:v>0</c:v>
                </c:pt>
              </c:numCache>
            </c:numRef>
          </c:val>
          <c:extLst>
            <c:ext xmlns:c16="http://schemas.microsoft.com/office/drawing/2014/chart" uri="{C3380CC4-5D6E-409C-BE32-E72D297353CC}">
              <c16:uniqueId val="{00000000-8775-4275-B8D8-4811BF90DF5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775-4275-B8D8-4811BF90DF59}"/>
            </c:ext>
          </c:extLst>
        </c:ser>
        <c:ser>
          <c:idx val="2"/>
          <c:order val="2"/>
          <c:tx>
            <c:strRef>
              <c:f>データシート!$A$29</c:f>
              <c:strCache>
                <c:ptCount val="1"/>
                <c:pt idx="0">
                  <c:v>土地取得造成特別会計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8775-4275-B8D8-4811BF90DF59}"/>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0.17</c:v>
                </c:pt>
                <c:pt idx="2">
                  <c:v>#N/A</c:v>
                </c:pt>
                <c:pt idx="3">
                  <c:v>0.16</c:v>
                </c:pt>
                <c:pt idx="4">
                  <c:v>#N/A</c:v>
                </c:pt>
                <c:pt idx="5">
                  <c:v>0.18</c:v>
                </c:pt>
                <c:pt idx="6">
                  <c:v>#N/A</c:v>
                </c:pt>
                <c:pt idx="7">
                  <c:v>0.17</c:v>
                </c:pt>
                <c:pt idx="8">
                  <c:v>#N/A</c:v>
                </c:pt>
                <c:pt idx="9">
                  <c:v>0.22</c:v>
                </c:pt>
              </c:numCache>
            </c:numRef>
          </c:val>
          <c:extLst>
            <c:ext xmlns:c16="http://schemas.microsoft.com/office/drawing/2014/chart" uri="{C3380CC4-5D6E-409C-BE32-E72D297353CC}">
              <c16:uniqueId val="{00000003-8775-4275-B8D8-4811BF90DF59}"/>
            </c:ext>
          </c:extLst>
        </c:ser>
        <c:ser>
          <c:idx val="4"/>
          <c:order val="4"/>
          <c:tx>
            <c:strRef>
              <c:f>データシート!$A$31</c:f>
              <c:strCache>
                <c:ptCount val="1"/>
                <c:pt idx="0">
                  <c:v>工業用水道事業会計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0.83</c:v>
                </c:pt>
                <c:pt idx="2">
                  <c:v>#N/A</c:v>
                </c:pt>
                <c:pt idx="3">
                  <c:v>0.81</c:v>
                </c:pt>
                <c:pt idx="4">
                  <c:v>#N/A</c:v>
                </c:pt>
                <c:pt idx="5">
                  <c:v>0.83</c:v>
                </c:pt>
                <c:pt idx="6">
                  <c:v>#N/A</c:v>
                </c:pt>
                <c:pt idx="7">
                  <c:v>0.83</c:v>
                </c:pt>
                <c:pt idx="8">
                  <c:v>#N/A</c:v>
                </c:pt>
                <c:pt idx="9">
                  <c:v>0.92</c:v>
                </c:pt>
              </c:numCache>
            </c:numRef>
          </c:val>
          <c:extLst>
            <c:ext xmlns:c16="http://schemas.microsoft.com/office/drawing/2014/chart" uri="{C3380CC4-5D6E-409C-BE32-E72D297353CC}">
              <c16:uniqueId val="{00000004-8775-4275-B8D8-4811BF90DF59}"/>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2.0499999999999998</c:v>
                </c:pt>
                <c:pt idx="2">
                  <c:v>#N/A</c:v>
                </c:pt>
                <c:pt idx="3">
                  <c:v>1.79</c:v>
                </c:pt>
                <c:pt idx="4">
                  <c:v>#N/A</c:v>
                </c:pt>
                <c:pt idx="5">
                  <c:v>1.73</c:v>
                </c:pt>
                <c:pt idx="6">
                  <c:v>#N/A</c:v>
                </c:pt>
                <c:pt idx="7">
                  <c:v>1.28</c:v>
                </c:pt>
                <c:pt idx="8">
                  <c:v>#N/A</c:v>
                </c:pt>
                <c:pt idx="9">
                  <c:v>1.35</c:v>
                </c:pt>
              </c:numCache>
            </c:numRef>
          </c:val>
          <c:extLst>
            <c:ext xmlns:c16="http://schemas.microsoft.com/office/drawing/2014/chart" uri="{C3380CC4-5D6E-409C-BE32-E72D297353CC}">
              <c16:uniqueId val="{00000005-8775-4275-B8D8-4811BF90DF59}"/>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0.03</c:v>
                </c:pt>
                <c:pt idx="2">
                  <c:v>#N/A</c:v>
                </c:pt>
                <c:pt idx="3">
                  <c:v>0.39</c:v>
                </c:pt>
                <c:pt idx="4">
                  <c:v>#N/A</c:v>
                </c:pt>
                <c:pt idx="5">
                  <c:v>0.91</c:v>
                </c:pt>
                <c:pt idx="6">
                  <c:v>#N/A</c:v>
                </c:pt>
                <c:pt idx="7">
                  <c:v>1.2</c:v>
                </c:pt>
                <c:pt idx="8">
                  <c:v>#N/A</c:v>
                </c:pt>
                <c:pt idx="9">
                  <c:v>1.66</c:v>
                </c:pt>
              </c:numCache>
            </c:numRef>
          </c:val>
          <c:extLst>
            <c:ext xmlns:c16="http://schemas.microsoft.com/office/drawing/2014/chart" uri="{C3380CC4-5D6E-409C-BE32-E72D297353CC}">
              <c16:uniqueId val="{00000006-8775-4275-B8D8-4811BF90DF59}"/>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7.63</c:v>
                </c:pt>
                <c:pt idx="2">
                  <c:v>#N/A</c:v>
                </c:pt>
                <c:pt idx="3">
                  <c:v>7</c:v>
                </c:pt>
                <c:pt idx="4">
                  <c:v>#N/A</c:v>
                </c:pt>
                <c:pt idx="5">
                  <c:v>5.77</c:v>
                </c:pt>
                <c:pt idx="6">
                  <c:v>#N/A</c:v>
                </c:pt>
                <c:pt idx="7">
                  <c:v>4.3</c:v>
                </c:pt>
                <c:pt idx="8">
                  <c:v>#N/A</c:v>
                </c:pt>
                <c:pt idx="9">
                  <c:v>3.29</c:v>
                </c:pt>
              </c:numCache>
            </c:numRef>
          </c:val>
          <c:extLst>
            <c:ext xmlns:c16="http://schemas.microsoft.com/office/drawing/2014/chart" uri="{C3380CC4-5D6E-409C-BE32-E72D297353CC}">
              <c16:uniqueId val="{00000007-8775-4275-B8D8-4811BF90DF59}"/>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5.05</c:v>
                </c:pt>
                <c:pt idx="2">
                  <c:v>#N/A</c:v>
                </c:pt>
                <c:pt idx="3">
                  <c:v>3.59</c:v>
                </c:pt>
                <c:pt idx="4">
                  <c:v>#N/A</c:v>
                </c:pt>
                <c:pt idx="5">
                  <c:v>3.3</c:v>
                </c:pt>
                <c:pt idx="6">
                  <c:v>#N/A</c:v>
                </c:pt>
                <c:pt idx="7">
                  <c:v>2.78</c:v>
                </c:pt>
                <c:pt idx="8">
                  <c:v>#N/A</c:v>
                </c:pt>
                <c:pt idx="9">
                  <c:v>4.74</c:v>
                </c:pt>
              </c:numCache>
            </c:numRef>
          </c:val>
          <c:extLst>
            <c:ext xmlns:c16="http://schemas.microsoft.com/office/drawing/2014/chart" uri="{C3380CC4-5D6E-409C-BE32-E72D297353CC}">
              <c16:uniqueId val="{00000008-8775-4275-B8D8-4811BF90DF5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15.27</c:v>
                </c:pt>
                <c:pt idx="2">
                  <c:v>#N/A</c:v>
                </c:pt>
                <c:pt idx="3">
                  <c:v>23.68</c:v>
                </c:pt>
                <c:pt idx="4">
                  <c:v>#N/A</c:v>
                </c:pt>
                <c:pt idx="5">
                  <c:v>19.84</c:v>
                </c:pt>
                <c:pt idx="6">
                  <c:v>#N/A</c:v>
                </c:pt>
                <c:pt idx="7">
                  <c:v>14.17</c:v>
                </c:pt>
                <c:pt idx="8">
                  <c:v>#N/A</c:v>
                </c:pt>
                <c:pt idx="9">
                  <c:v>11.14</c:v>
                </c:pt>
              </c:numCache>
            </c:numRef>
          </c:val>
          <c:extLst>
            <c:ext xmlns:c16="http://schemas.microsoft.com/office/drawing/2014/chart" uri="{C3380CC4-5D6E-409C-BE32-E72D297353CC}">
              <c16:uniqueId val="{00000009-8775-4275-B8D8-4811BF90DF5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2405</c:v>
                </c:pt>
                <c:pt idx="5">
                  <c:v>2572</c:v>
                </c:pt>
                <c:pt idx="8">
                  <c:v>2857</c:v>
                </c:pt>
                <c:pt idx="11">
                  <c:v>2988</c:v>
                </c:pt>
                <c:pt idx="14">
                  <c:v>2918</c:v>
                </c:pt>
              </c:numCache>
            </c:numRef>
          </c:val>
          <c:extLst>
            <c:ext xmlns:c16="http://schemas.microsoft.com/office/drawing/2014/chart" uri="{C3380CC4-5D6E-409C-BE32-E72D297353CC}">
              <c16:uniqueId val="{00000000-108A-436D-B1DA-9D593500DAC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08A-436D-B1DA-9D593500DAC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56</c:v>
                </c:pt>
                <c:pt idx="3">
                  <c:v>51</c:v>
                </c:pt>
                <c:pt idx="6">
                  <c:v>50</c:v>
                </c:pt>
                <c:pt idx="9">
                  <c:v>53</c:v>
                </c:pt>
                <c:pt idx="12">
                  <c:v>52</c:v>
                </c:pt>
              </c:numCache>
            </c:numRef>
          </c:val>
          <c:extLst>
            <c:ext xmlns:c16="http://schemas.microsoft.com/office/drawing/2014/chart" uri="{C3380CC4-5D6E-409C-BE32-E72D297353CC}">
              <c16:uniqueId val="{00000002-108A-436D-B1DA-9D593500DAC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41</c:v>
                </c:pt>
                <c:pt idx="3">
                  <c:v>54</c:v>
                </c:pt>
                <c:pt idx="6">
                  <c:v>59</c:v>
                </c:pt>
                <c:pt idx="9">
                  <c:v>61</c:v>
                </c:pt>
                <c:pt idx="12">
                  <c:v>61</c:v>
                </c:pt>
              </c:numCache>
            </c:numRef>
          </c:val>
          <c:extLst>
            <c:ext xmlns:c16="http://schemas.microsoft.com/office/drawing/2014/chart" uri="{C3380CC4-5D6E-409C-BE32-E72D297353CC}">
              <c16:uniqueId val="{00000003-108A-436D-B1DA-9D593500DAC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754</c:v>
                </c:pt>
                <c:pt idx="3">
                  <c:v>771</c:v>
                </c:pt>
                <c:pt idx="6">
                  <c:v>810</c:v>
                </c:pt>
                <c:pt idx="9">
                  <c:v>789</c:v>
                </c:pt>
                <c:pt idx="12">
                  <c:v>623</c:v>
                </c:pt>
              </c:numCache>
            </c:numRef>
          </c:val>
          <c:extLst>
            <c:ext xmlns:c16="http://schemas.microsoft.com/office/drawing/2014/chart" uri="{C3380CC4-5D6E-409C-BE32-E72D297353CC}">
              <c16:uniqueId val="{00000004-108A-436D-B1DA-9D593500DAC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08A-436D-B1DA-9D593500DAC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08A-436D-B1DA-9D593500DAC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2443</c:v>
                </c:pt>
                <c:pt idx="3">
                  <c:v>2678</c:v>
                </c:pt>
                <c:pt idx="6">
                  <c:v>3012</c:v>
                </c:pt>
                <c:pt idx="9">
                  <c:v>3209</c:v>
                </c:pt>
                <c:pt idx="12">
                  <c:v>3184</c:v>
                </c:pt>
              </c:numCache>
            </c:numRef>
          </c:val>
          <c:extLst>
            <c:ext xmlns:c16="http://schemas.microsoft.com/office/drawing/2014/chart" uri="{C3380CC4-5D6E-409C-BE32-E72D297353CC}">
              <c16:uniqueId val="{00000007-108A-436D-B1DA-9D593500DAC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889</c:v>
                </c:pt>
                <c:pt idx="2">
                  <c:v>#N/A</c:v>
                </c:pt>
                <c:pt idx="3">
                  <c:v>#N/A</c:v>
                </c:pt>
                <c:pt idx="4">
                  <c:v>982</c:v>
                </c:pt>
                <c:pt idx="5">
                  <c:v>#N/A</c:v>
                </c:pt>
                <c:pt idx="6">
                  <c:v>#N/A</c:v>
                </c:pt>
                <c:pt idx="7">
                  <c:v>1074</c:v>
                </c:pt>
                <c:pt idx="8">
                  <c:v>#N/A</c:v>
                </c:pt>
                <c:pt idx="9">
                  <c:v>#N/A</c:v>
                </c:pt>
                <c:pt idx="10">
                  <c:v>1124</c:v>
                </c:pt>
                <c:pt idx="11">
                  <c:v>#N/A</c:v>
                </c:pt>
                <c:pt idx="12">
                  <c:v>#N/A</c:v>
                </c:pt>
                <c:pt idx="13">
                  <c:v>1002</c:v>
                </c:pt>
                <c:pt idx="14">
                  <c:v>#N/A</c:v>
                </c:pt>
              </c:numCache>
            </c:numRef>
          </c:val>
          <c:smooth val="0"/>
          <c:extLst>
            <c:ext xmlns:c16="http://schemas.microsoft.com/office/drawing/2014/chart" uri="{C3380CC4-5D6E-409C-BE32-E72D297353CC}">
              <c16:uniqueId val="{00000008-108A-436D-B1DA-9D593500DAC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28898</c:v>
                </c:pt>
                <c:pt idx="5">
                  <c:v>29873</c:v>
                </c:pt>
                <c:pt idx="8">
                  <c:v>29515</c:v>
                </c:pt>
                <c:pt idx="11">
                  <c:v>29114</c:v>
                </c:pt>
                <c:pt idx="14">
                  <c:v>29364</c:v>
                </c:pt>
              </c:numCache>
            </c:numRef>
          </c:val>
          <c:extLst>
            <c:ext xmlns:c16="http://schemas.microsoft.com/office/drawing/2014/chart" uri="{C3380CC4-5D6E-409C-BE32-E72D297353CC}">
              <c16:uniqueId val="{00000000-9CF0-42FF-A091-FA1DC21A6EC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437</c:v>
                </c:pt>
                <c:pt idx="5">
                  <c:v>616</c:v>
                </c:pt>
                <c:pt idx="8">
                  <c:v>602</c:v>
                </c:pt>
                <c:pt idx="11">
                  <c:v>596</c:v>
                </c:pt>
                <c:pt idx="14">
                  <c:v>591</c:v>
                </c:pt>
              </c:numCache>
            </c:numRef>
          </c:val>
          <c:extLst>
            <c:ext xmlns:c16="http://schemas.microsoft.com/office/drawing/2014/chart" uri="{C3380CC4-5D6E-409C-BE32-E72D297353CC}">
              <c16:uniqueId val="{00000001-9CF0-42FF-A091-FA1DC21A6EC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8112</c:v>
                </c:pt>
                <c:pt idx="5">
                  <c:v>8270</c:v>
                </c:pt>
                <c:pt idx="8">
                  <c:v>9227</c:v>
                </c:pt>
                <c:pt idx="11">
                  <c:v>9605</c:v>
                </c:pt>
                <c:pt idx="14">
                  <c:v>8986</c:v>
                </c:pt>
              </c:numCache>
            </c:numRef>
          </c:val>
          <c:extLst>
            <c:ext xmlns:c16="http://schemas.microsoft.com/office/drawing/2014/chart" uri="{C3380CC4-5D6E-409C-BE32-E72D297353CC}">
              <c16:uniqueId val="{00000002-9CF0-42FF-A091-FA1DC21A6EC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CF0-42FF-A091-FA1DC21A6EC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CF0-42FF-A091-FA1DC21A6EC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CF0-42FF-A091-FA1DC21A6EC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3537</c:v>
                </c:pt>
                <c:pt idx="3">
                  <c:v>3382</c:v>
                </c:pt>
                <c:pt idx="6">
                  <c:v>3292</c:v>
                </c:pt>
                <c:pt idx="9">
                  <c:v>3152</c:v>
                </c:pt>
                <c:pt idx="12">
                  <c:v>3018</c:v>
                </c:pt>
              </c:numCache>
            </c:numRef>
          </c:val>
          <c:extLst>
            <c:ext xmlns:c16="http://schemas.microsoft.com/office/drawing/2014/chart" uri="{C3380CC4-5D6E-409C-BE32-E72D297353CC}">
              <c16:uniqueId val="{00000006-9CF0-42FF-A091-FA1DC21A6EC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277</c:v>
                </c:pt>
                <c:pt idx="3">
                  <c:v>231</c:v>
                </c:pt>
                <c:pt idx="6">
                  <c:v>182</c:v>
                </c:pt>
                <c:pt idx="9">
                  <c:v>174</c:v>
                </c:pt>
                <c:pt idx="12">
                  <c:v>124</c:v>
                </c:pt>
              </c:numCache>
            </c:numRef>
          </c:val>
          <c:extLst>
            <c:ext xmlns:c16="http://schemas.microsoft.com/office/drawing/2014/chart" uri="{C3380CC4-5D6E-409C-BE32-E72D297353CC}">
              <c16:uniqueId val="{00000007-9CF0-42FF-A091-FA1DC21A6EC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7639</c:v>
                </c:pt>
                <c:pt idx="3">
                  <c:v>7274</c:v>
                </c:pt>
                <c:pt idx="6">
                  <c:v>7357</c:v>
                </c:pt>
                <c:pt idx="9">
                  <c:v>7041</c:v>
                </c:pt>
                <c:pt idx="12">
                  <c:v>7087</c:v>
                </c:pt>
              </c:numCache>
            </c:numRef>
          </c:val>
          <c:extLst>
            <c:ext xmlns:c16="http://schemas.microsoft.com/office/drawing/2014/chart" uri="{C3380CC4-5D6E-409C-BE32-E72D297353CC}">
              <c16:uniqueId val="{00000008-9CF0-42FF-A091-FA1DC21A6EC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194</c:v>
                </c:pt>
                <c:pt idx="3">
                  <c:v>307</c:v>
                </c:pt>
                <c:pt idx="6">
                  <c:v>306</c:v>
                </c:pt>
                <c:pt idx="9">
                  <c:v>267</c:v>
                </c:pt>
                <c:pt idx="12">
                  <c:v>228</c:v>
                </c:pt>
              </c:numCache>
            </c:numRef>
          </c:val>
          <c:extLst>
            <c:ext xmlns:c16="http://schemas.microsoft.com/office/drawing/2014/chart" uri="{C3380CC4-5D6E-409C-BE32-E72D297353CC}">
              <c16:uniqueId val="{00000009-9CF0-42FF-A091-FA1DC21A6EC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31066</c:v>
                </c:pt>
                <c:pt idx="3">
                  <c:v>33029</c:v>
                </c:pt>
                <c:pt idx="6">
                  <c:v>33422</c:v>
                </c:pt>
                <c:pt idx="9">
                  <c:v>32976</c:v>
                </c:pt>
                <c:pt idx="12">
                  <c:v>33051</c:v>
                </c:pt>
              </c:numCache>
            </c:numRef>
          </c:val>
          <c:extLst>
            <c:ext xmlns:c16="http://schemas.microsoft.com/office/drawing/2014/chart" uri="{C3380CC4-5D6E-409C-BE32-E72D297353CC}">
              <c16:uniqueId val="{0000000A-9CF0-42FF-A091-FA1DC21A6EC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5264</c:v>
                </c:pt>
                <c:pt idx="2">
                  <c:v>#N/A</c:v>
                </c:pt>
                <c:pt idx="3">
                  <c:v>#N/A</c:v>
                </c:pt>
                <c:pt idx="4">
                  <c:v>5463</c:v>
                </c:pt>
                <c:pt idx="5">
                  <c:v>#N/A</c:v>
                </c:pt>
                <c:pt idx="6">
                  <c:v>#N/A</c:v>
                </c:pt>
                <c:pt idx="7">
                  <c:v>5214</c:v>
                </c:pt>
                <c:pt idx="8">
                  <c:v>#N/A</c:v>
                </c:pt>
                <c:pt idx="9">
                  <c:v>#N/A</c:v>
                </c:pt>
                <c:pt idx="10">
                  <c:v>4295</c:v>
                </c:pt>
                <c:pt idx="11">
                  <c:v>#N/A</c:v>
                </c:pt>
                <c:pt idx="12">
                  <c:v>#N/A</c:v>
                </c:pt>
                <c:pt idx="13">
                  <c:v>4568</c:v>
                </c:pt>
                <c:pt idx="14">
                  <c:v>#N/A</c:v>
                </c:pt>
              </c:numCache>
            </c:numRef>
          </c:val>
          <c:smooth val="0"/>
          <c:extLst>
            <c:ext xmlns:c16="http://schemas.microsoft.com/office/drawing/2014/chart" uri="{C3380CC4-5D6E-409C-BE32-E72D297353CC}">
              <c16:uniqueId val="{0000000B-9CF0-42FF-A091-FA1DC21A6EC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3025</c:v>
                </c:pt>
                <c:pt idx="1">
                  <c:v>3025</c:v>
                </c:pt>
                <c:pt idx="2">
                  <c:v>2578</c:v>
                </c:pt>
              </c:numCache>
            </c:numRef>
          </c:val>
          <c:extLst>
            <c:ext xmlns:c16="http://schemas.microsoft.com/office/drawing/2014/chart" uri="{C3380CC4-5D6E-409C-BE32-E72D297353CC}">
              <c16:uniqueId val="{00000000-EEED-45E7-8024-F0E30D2475E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1233</c:v>
                </c:pt>
                <c:pt idx="1">
                  <c:v>1264</c:v>
                </c:pt>
                <c:pt idx="2">
                  <c:v>1270</c:v>
                </c:pt>
              </c:numCache>
            </c:numRef>
          </c:val>
          <c:extLst>
            <c:ext xmlns:c16="http://schemas.microsoft.com/office/drawing/2014/chart" uri="{C3380CC4-5D6E-409C-BE32-E72D297353CC}">
              <c16:uniqueId val="{00000001-EEED-45E7-8024-F0E30D2475E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6331</c:v>
                </c:pt>
                <c:pt idx="1">
                  <c:v>6955</c:v>
                </c:pt>
                <c:pt idx="2">
                  <c:v>6491</c:v>
                </c:pt>
              </c:numCache>
            </c:numRef>
          </c:val>
          <c:extLst>
            <c:ext xmlns:c16="http://schemas.microsoft.com/office/drawing/2014/chart" uri="{C3380CC4-5D6E-409C-BE32-E72D297353CC}">
              <c16:uniqueId val="{00000002-EEED-45E7-8024-F0E30D2475E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4.5538669966447926E-2"/>
                  <c:y val="-4.6673600772413996E-2"/>
                </c:manualLayout>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{C6B7215E-9E32-432E-9921-2EED2E2797CD}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9CA-4AC8-BBEE-82466910E7E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{27A90CA1-F41F-482A-AB0A-1C953C26D739}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9CA-4AC8-BBEE-82466910E7E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{57D1B17C-9D9F-4675-8237-E818C9D4574C}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9CA-4AC8-BBEE-82466910E7E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{DC636A7F-525C-4A14-B38F-395E905C2875}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9CA-4AC8-BBEE-82466910E7E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{CC75C6B2-984B-4A6B-8E16-98F8B73CECBC}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9CA-4AC8-BBEE-82466910E7E3}"/>
                </c:ext>
              </c:extLst>
            </c:dLbl>
            <c:dLbl>
              <c:idx val="8"/>
              <c:layout>
                <c:manualLayout>
                  <c:x val="-1.8492831334020431E-2"/>
                  <c:y val="-9.5735240780783146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{521A35B3-CDEC-48F9-BA1C-4CCCF37DB9D5}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9CA-4AC8-BBEE-82466910E7E3}"/>
                </c:ext>
              </c:extLst>
            </c:dLbl>
            <c:dLbl>
              <c:idx val="16"/>
              <c:layout>
                <c:manualLayout>
                  <c:x val="-3.2015750650234161E-2"/>
                  <c:y val="-5.1808462379812008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{2CAA541B-99B1-4654-902D-D6232F3DE9F4}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9CA-4AC8-BBEE-82466910E7E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{7C39F5BE-6440-4745-93B1-5A1DC94256B6}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9CA-4AC8-BBEE-82466910E7E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{F57A9AAC-D07D-4A3F-B666-4B33D592EC38}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9CA-4AC8-BBEE-82466910E7E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67.2</c:v>
                </c:pt>
                <c:pt idx="8">
                  <c:v>67.2</c:v>
                </c:pt>
                <c:pt idx="16">
                  <c:v>67</c:v>
                </c:pt>
                <c:pt idx="24">
                  <c:v>67.7</c:v>
                </c:pt>
                <c:pt idx="32">
                  <c:v>68</c:v>
                </c:pt>
              </c:numCache>
            </c:numRef>
          </c:xVal>
          <c:yVal>
            <c:numRef>
              <c:f>公会計指標分析・財政指標組合せ分析表!$BP$51:$DC$51</c:f>
              <c:numCache>
                <c:formatCode>#,##0.0;"▲ "#,##0.0</c:formatCode>
                <c:ptCount val="40"/>
                <c:pt idx="0">
                  <c:v>41.7</c:v>
                </c:pt>
                <c:pt idx="8">
                  <c:v>41.5</c:v>
                </c:pt>
                <c:pt idx="16">
                  <c:v>41.2</c:v>
                </c:pt>
                <c:pt idx="24">
                  <c:v>34</c:v>
                </c:pt>
                <c:pt idx="32">
                  <c:v>35.4</c:v>
                </c:pt>
              </c:numCache>
            </c:numRef>
          </c:yVal>
          <c:smooth val="0"/>
          <c:extLst>
            <c:ext xmlns:c16="http://schemas.microsoft.com/office/drawing/2014/chart" uri="{C3380CC4-5D6E-409C-BE32-E72D297353CC}">
              <c16:uniqueId val="{00000009-C9CA-4AC8-BBEE-82466910E7E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{F8EE0C07-E410-4DF0-85AE-32AF65A37DD7}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9CA-4AC8-BBEE-82466910E7E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{0A40172E-6317-4470-9CCC-852D1EFD608D}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9CA-4AC8-BBEE-82466910E7E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{9896B8CD-2F59-4F4A-BA11-D9AB3D66A5BD}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9CA-4AC8-BBEE-82466910E7E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{C0AD15F3-2877-4462-BF9D-E8A7261FE331}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9CA-4AC8-BBEE-82466910E7E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{E52E55AE-D23A-4BD3-92C0-FBB763119688}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9CA-4AC8-BBEE-82466910E7E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{EAC71F87-5E52-41AE-9460-5F3AD7F59055}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9CA-4AC8-BBEE-82466910E7E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{80723C30-33A0-4DF3-823E-884E4E750053}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9CA-4AC8-BBEE-82466910E7E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{6CFCC605-2C09-4364-8A0E-302103F8FB75}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9CA-4AC8-BBEE-82466910E7E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{8973F19D-3BA5-4C87-9C1C-D661247F6261}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9CA-4AC8-BBEE-82466910E7E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C9CA-4AC8-BBEE-82466910E7E3}"/>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4.4905057365901176E-2"/>
                  <c:y val="-4.5054239756368124E-2"/>
                </c:manualLayout>
              </c:layout>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{77DCF48E-E11D-4F37-9BA4-2B8E8A276B87}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F2B-4F43-BC9F-BE735375FD9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{B8BA312E-4E48-48C2-A7CD-299D320481D2}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F2B-4F43-BC9F-BE735375FD9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{EB5E8F87-DC2A-4E0F-82D4-3371911A9181}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F2B-4F43-BC9F-BE735375FD9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{69BA452D-F7DB-48CD-B149-E4A8F5122B8C}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F2B-4F43-BC9F-BE735375FD9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{E5FA3DFE-AB91-4498-B824-B7ABDF4CDA29}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F2B-4F43-BC9F-BE735375FD98}"/>
                </c:ext>
              </c:extLst>
            </c:dLbl>
            <c:dLbl>
              <c:idx val="8"/>
              <c:layout>
                <c:manualLayout>
                  <c:x val="-1.8235628084250128E-2"/>
                  <c:y val="-7.977905441921985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{6D9669E2-D955-4518-B07F-70A6CD980F7A}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F2B-4F43-BC9F-BE735375FD9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{DB5F5B9C-E750-4581-A2FE-2783AA9422EF}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F2B-4F43-BC9F-BE735375FD98}"/>
                </c:ext>
              </c:extLst>
            </c:dLbl>
            <c:dLbl>
              <c:idx val="24"/>
              <c:layout>
                <c:manualLayout>
                  <c:x val="-2.8829840147400729E-2"/>
                  <c:y val="-7.042931501801150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{A2CB7571-7C20-4339-9826-0AA08A2E4613}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F2B-4F43-BC9F-BE735375FD98}"/>
                </c:ext>
              </c:extLst>
            </c:dLbl>
            <c:dLbl>
              <c:idx val="32"/>
              <c:layout>
                <c:manualLayout>
                  <c:x val="-3.4310845302750435E-2"/>
                  <c:y val="-5.440397915757655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{11C4514F-F185-4C10-AEB7-84E740030A7F}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F2B-4F43-BC9F-BE735375FD9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7.1</c:v>
                </c:pt>
                <c:pt idx="8">
                  <c:v>7.1</c:v>
                </c:pt>
                <c:pt idx="16">
                  <c:v>7.6</c:v>
                </c:pt>
                <c:pt idx="24">
                  <c:v>8.1999999999999993</c:v>
                </c:pt>
                <c:pt idx="32">
                  <c:v>8.3000000000000007</c:v>
                </c:pt>
              </c:numCache>
            </c:numRef>
          </c:xVal>
          <c:yVal>
            <c:numRef>
              <c:f>公会計指標分析・財政指標組合せ分析表!$BP$73:$DC$73</c:f>
              <c:numCache>
                <c:formatCode>#,##0.0;"▲ "#,##0.0</c:formatCode>
                <c:ptCount val="40"/>
                <c:pt idx="0">
                  <c:v>41.7</c:v>
                </c:pt>
                <c:pt idx="8">
                  <c:v>41.5</c:v>
                </c:pt>
                <c:pt idx="16">
                  <c:v>41.2</c:v>
                </c:pt>
                <c:pt idx="24">
                  <c:v>34</c:v>
                </c:pt>
                <c:pt idx="32">
                  <c:v>35.4</c:v>
                </c:pt>
              </c:numCache>
            </c:numRef>
          </c:yVal>
          <c:smooth val="0"/>
          <c:extLst>
            <c:ext xmlns:c16="http://schemas.microsoft.com/office/drawing/2014/chart" uri="{C3380CC4-5D6E-409C-BE32-E72D297353CC}">
              <c16:uniqueId val="{00000009-EF2B-4F43-BC9F-BE735375FD9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{7E6D69F5-310C-47EA-BC55-3A6C2707BB34}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F2B-4F43-BC9F-BE735375FD9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{2C9F158C-E9B7-4A96-9606-BD4FBBB6AD27}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F2B-4F43-BC9F-BE735375FD9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{2A069647-EFE6-44B7-B36D-77AE5425A2EB}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F2B-4F43-BC9F-BE735375FD9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{5CE482D8-8EE3-49EC-B1AA-51CD4EE9EB05}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F2B-4F43-BC9F-BE735375FD9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{FEA7AAC0-9A8F-4A72-9171-6C671858A541}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F2B-4F43-BC9F-BE735375FD9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{A735D436-1EB7-4ED4-8D9C-002606467855}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F2B-4F43-BC9F-BE735375FD9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{F4B100B7-11C7-4968-9B03-B3B5B6D15362}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F2B-4F43-BC9F-BE735375FD98}"/>
                </c:ext>
              </c:extLst>
            </c:dLbl>
            <c:dLbl>
              <c:idx val="24"/>
              <c:layout>
                <c:manualLayout>
                  <c:x val="0"/>
                  <c:y val="-1.658341935479453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{F8173A87-8249-4DAE-982C-98AA4E8BCF66}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F2B-4F43-BC9F-BE735375FD98}"/>
                </c:ext>
              </c:extLst>
            </c:dLbl>
            <c:dLbl>
              <c:idx val="32"/>
              <c:layout>
                <c:manualLayout>
                  <c:x val="0"/>
                  <c:y val="1.658341935479451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{2579409C-6697-49B4-9C76-CC24FDC6157D}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F2B-4F43-BC9F-BE735375FD9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EF2B-4F43-BC9F-BE735375FD98}"/>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愛媛県大洲市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39,040
38,621
432.12
32,416,438
30,335,539
1,746,464
15,774,772
33,051,269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35.4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減少による過疎化や高齢化の進行に加え、大きな税収を生み出す基幹産業が少ないことなどから、財政基盤が弱く自主財源が十分とは言えない状況にあり、財政力指数は類似団体平均を下回る状態が続い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今後も、経費全般の更なる削減を図るとともに、市税の徴収率向上や企業誘致の促進等により、自主財源の確保に努める。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42</xdr:row>
      <xdr:rowOff>170180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34695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146050</xdr:rowOff>
    </xdr:from>
    <xdr:to>
      <xdr:col>19</xdr:col>
      <xdr:colOff>133350</xdr:colOff>
      <xdr:row>42</xdr:row>
      <xdr:rowOff>170180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3469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42</xdr:row>
      <xdr:rowOff>146050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121920</xdr:rowOff>
    </xdr:from>
    <xdr:to>
      <xdr:col>11</xdr:col>
      <xdr:colOff>31750</xdr:colOff>
      <xdr:row>42</xdr:row>
      <xdr:rowOff>146050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3228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67327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119380</xdr:rowOff>
    </xdr:from>
    <xdr:to>
      <xdr:col>19</xdr:col>
      <xdr:colOff>184150</xdr:colOff>
      <xdr:row>43</xdr:row>
      <xdr:rowOff>49530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34307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40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95250</xdr:rowOff>
    </xdr:from>
    <xdr:to>
      <xdr:col>15</xdr:col>
      <xdr:colOff>133350</xdr:colOff>
      <xdr:row>43</xdr:row>
      <xdr:rowOff>25400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71120</xdr:rowOff>
    </xdr:from>
    <xdr:to>
      <xdr:col>7</xdr:col>
      <xdr:colOff>31750</xdr:colOff>
      <xdr:row>43</xdr:row>
      <xdr:rowOff>1270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157497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上昇した。市税は定額減税の影響により減収となったものの、地方消費税交付金や普通交付税の増加により経常一般財源は増加している。一方で、人事院勧告等による人件費の増加や、物価高騰の影響による委託料等の経常的経費の増加がこれを上回ったことから、経常収支比率は悪化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今後も、公債費の抑制を図るとともに、人件費、補助金・負担金、委託料等の経常的支出の見直しを行い、経常収支比率の改善に努める。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105591</xdr:rowOff>
    </xdr:from>
    <xdr:to>
      <xdr:col>23</xdr:col>
      <xdr:colOff>133350</xdr:colOff>
      <xdr:row>61</xdr:row>
      <xdr:rowOff>153851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564041"/>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152944</xdr:rowOff>
    </xdr:from>
    <xdr:to>
      <xdr:col>19</xdr:col>
      <xdr:colOff>133350</xdr:colOff>
      <xdr:row>61</xdr:row>
      <xdr:rowOff>105591</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39944"/>
          <a:ext cx="8890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69306</xdr:rowOff>
    </xdr:from>
    <xdr:to>
      <xdr:col>15</xdr:col>
      <xdr:colOff>82550</xdr:colOff>
      <xdr:row>60</xdr:row>
      <xdr:rowOff>152944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84856"/>
          <a:ext cx="889000" cy="25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69306</xdr:rowOff>
    </xdr:from>
    <xdr:to>
      <xdr:col>11</xdr:col>
      <xdr:colOff>31750</xdr:colOff>
      <xdr:row>60</xdr:row>
      <xdr:rowOff>108131</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84856"/>
          <a:ext cx="889000" cy="210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103051</xdr:rowOff>
    </xdr:from>
    <xdr:to>
      <xdr:col>23</xdr:col>
      <xdr:colOff>184150</xdr:colOff>
      <xdr:row>62</xdr:row>
      <xdr:rowOff>33201</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561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75128</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533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54791</xdr:rowOff>
    </xdr:from>
    <xdr:to>
      <xdr:col>19</xdr:col>
      <xdr:colOff>184150</xdr:colOff>
      <xdr:row>61</xdr:row>
      <xdr:rowOff>156391</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513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141168</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996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102144</xdr:rowOff>
    </xdr:from>
    <xdr:to>
      <xdr:col>15</xdr:col>
      <xdr:colOff>133350</xdr:colOff>
      <xdr:row>61</xdr:row>
      <xdr:rowOff>32294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38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17071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75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18506</xdr:rowOff>
    </xdr:from>
    <xdr:to>
      <xdr:col>11</xdr:col>
      <xdr:colOff>82550</xdr:colOff>
      <xdr:row>59</xdr:row>
      <xdr:rowOff>120106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13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130283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902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57331</xdr:rowOff>
    </xdr:from>
    <xdr:to>
      <xdr:col>7</xdr:col>
      <xdr:colOff>31750</xdr:colOff>
      <xdr:row>60</xdr:row>
      <xdr:rowOff>158931</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4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143708</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30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[249,523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baseline="0">
              <a:latin typeface="ＭＳ Ｐゴシック" panose="020B0600070205080204" pitchFamily="50" charset="-128"/>
              <a:ea typeface="ＭＳ Ｐゴシック" panose="020B0600070205080204" pitchFamily="50" charset="-128"/>
            </a:rPr>
            <a:t>　</a:t>
          </a:r>
          <a:r>
            <a:rPr kumimoji="1" lang="ja-JP" altLang="en-US" sz="1300" b="0">
              <a:latin typeface="ＭＳ Ｐゴシック" panose="020B0600070205080204" pitchFamily="50" charset="-128"/>
              <a:ea typeface="ＭＳ Ｐゴシック" panose="020B0600070205080204" pitchFamily="50" charset="-128"/>
            </a:rPr>
            <a:t>ここ数年は類似団体平均をわずかに下回る水準で推移していたが、令和</a:t>
          </a:r>
          <a:r>
            <a:rPr kumimoji="1" lang="en-US" altLang="ja-JP" sz="1300" b="0">
              <a:latin typeface="ＭＳ Ｐゴシック" panose="020B0600070205080204" pitchFamily="50" charset="-128"/>
              <a:ea typeface="ＭＳ Ｐゴシック" panose="020B0600070205080204" pitchFamily="50" charset="-128"/>
            </a:rPr>
            <a:t>6</a:t>
          </a:r>
          <a:r>
            <a:rPr kumimoji="1" lang="ja-JP" altLang="en-US" sz="1300" b="0">
              <a:latin typeface="ＭＳ Ｐゴシック" panose="020B0600070205080204" pitchFamily="50" charset="-128"/>
              <a:ea typeface="ＭＳ Ｐゴシック" panose="020B0600070205080204" pitchFamily="50" charset="-128"/>
            </a:rPr>
            <a:t>年度は物価高騰等の影響による委託料の増加などにより、類似団体平均を上回る結果となった。</a:t>
          </a:r>
          <a:endParaRPr kumimoji="1" lang="en-US" altLang="ja-JP" sz="1300" b="0">
            <a:latin typeface="ＭＳ Ｐゴシック" panose="020B0600070205080204" pitchFamily="50" charset="-128"/>
            <a:ea typeface="ＭＳ Ｐゴシック" panose="020B0600070205080204" pitchFamily="50" charset="-128"/>
          </a:endParaRPr>
        </a:p>
        <a:p>
          <a:r>
            <a:rPr kumimoji="1" lang="ja-JP" altLang="en-US" sz="1300" b="0">
              <a:latin typeface="ＭＳ Ｐゴシック" panose="020B0600070205080204" pitchFamily="50" charset="-128"/>
              <a:ea typeface="ＭＳ Ｐゴシック" panose="020B0600070205080204" pitchFamily="50" charset="-128"/>
            </a:rPr>
            <a:t>　本市は公共施設等の保有資産が多く、維持管理経費が高い傾向にある。人口減少による利用需要の変化や市町村合併に伴う施設機能の重複等を踏まえ、総合的かつ計画的な管理を進める必要がある。</a:t>
          </a:r>
          <a:endParaRPr kumimoji="1" lang="en-US" altLang="ja-JP" sz="1300" b="0">
            <a:latin typeface="ＭＳ Ｐゴシック" panose="020B0600070205080204" pitchFamily="50" charset="-128"/>
            <a:ea typeface="ＭＳ Ｐゴシック" panose="020B0600070205080204" pitchFamily="50" charset="-128"/>
          </a:endParaRPr>
        </a:p>
        <a:p>
          <a:r>
            <a:rPr kumimoji="1" lang="ja-JP" altLang="en-US" sz="1300" b="0">
              <a:latin typeface="ＭＳ Ｐゴシック" panose="020B0600070205080204" pitchFamily="50" charset="-128"/>
              <a:ea typeface="ＭＳ Ｐゴシック" panose="020B0600070205080204" pitchFamily="50" charset="-128"/>
            </a:rPr>
            <a:t>　今後も公共施設の整理・統廃合や複合化を検討し、維持管理経費の削減を図る。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46227</xdr:rowOff>
    </xdr:from>
    <xdr:to>
      <xdr:col>23</xdr:col>
      <xdr:colOff>133350</xdr:colOff>
      <xdr:row>81</xdr:row>
      <xdr:rowOff>53860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33677"/>
          <a:ext cx="838200" cy="7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44790</xdr:rowOff>
    </xdr:from>
    <xdr:to>
      <xdr:col>19</xdr:col>
      <xdr:colOff>133350</xdr:colOff>
      <xdr:row>81</xdr:row>
      <xdr:rowOff>46227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32240"/>
          <a:ext cx="889000" cy="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42388</xdr:rowOff>
    </xdr:from>
    <xdr:to>
      <xdr:col>15</xdr:col>
      <xdr:colOff>82550</xdr:colOff>
      <xdr:row>81</xdr:row>
      <xdr:rowOff>44790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29838"/>
          <a:ext cx="889000" cy="2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41875</xdr:rowOff>
    </xdr:from>
    <xdr:to>
      <xdr:col>11</xdr:col>
      <xdr:colOff>31750</xdr:colOff>
      <xdr:row>81</xdr:row>
      <xdr:rowOff>42388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29325"/>
          <a:ext cx="889000" cy="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3060</xdr:rowOff>
    </xdr:from>
    <xdr:to>
      <xdr:col>23</xdr:col>
      <xdr:colOff>184150</xdr:colOff>
      <xdr:row>81</xdr:row>
      <xdr:rowOff>104660</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9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51337</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38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166877</xdr:rowOff>
    </xdr:from>
    <xdr:to>
      <xdr:col>19</xdr:col>
      <xdr:colOff>184150</xdr:colOff>
      <xdr:row>81</xdr:row>
      <xdr:rowOff>97027</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82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107204</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517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165440</xdr:rowOff>
    </xdr:from>
    <xdr:to>
      <xdr:col>15</xdr:col>
      <xdr:colOff>133350</xdr:colOff>
      <xdr:row>81</xdr:row>
      <xdr:rowOff>95590</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8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105767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50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163038</xdr:rowOff>
    </xdr:from>
    <xdr:to>
      <xdr:col>11</xdr:col>
      <xdr:colOff>82550</xdr:colOff>
      <xdr:row>81</xdr:row>
      <xdr:rowOff>93188</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79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103365</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47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162525</xdr:rowOff>
    </xdr:from>
    <xdr:to>
      <xdr:col>7</xdr:col>
      <xdr:colOff>31750</xdr:colOff>
      <xdr:row>81</xdr:row>
      <xdr:rowOff>92675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7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77452</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6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類似団体平均及び全国市平均と比較して低い水準で推移している。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今後も引き続き、人事評価制度の適切な運用等により、給与水準の適正化に努める。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46264</xdr:rowOff>
    </xdr:from>
    <xdr:to>
      <xdr:col>81</xdr:col>
      <xdr:colOff>44450</xdr:colOff>
      <xdr:row>82</xdr:row>
      <xdr:rowOff>63500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105164"/>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166007</xdr:rowOff>
    </xdr:from>
    <xdr:to>
      <xdr:col>77</xdr:col>
      <xdr:colOff>44450</xdr:colOff>
      <xdr:row>82</xdr:row>
      <xdr:rowOff>46264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405345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166007</xdr:rowOff>
    </xdr:from>
    <xdr:to>
      <xdr:col>72</xdr:col>
      <xdr:colOff>203200</xdr:colOff>
      <xdr:row>82</xdr:row>
      <xdr:rowOff>63500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0534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11793</xdr:rowOff>
    </xdr:from>
    <xdr:to>
      <xdr:col>68</xdr:col>
      <xdr:colOff>152400</xdr:colOff>
      <xdr:row>82</xdr:row>
      <xdr:rowOff>63500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4070693"/>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12700</xdr:rowOff>
    </xdr:from>
    <xdr:to>
      <xdr:col>81</xdr:col>
      <xdr:colOff>95250</xdr:colOff>
      <xdr:row>82</xdr:row>
      <xdr:rowOff>114300</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29227</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391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166914</xdr:rowOff>
    </xdr:from>
    <xdr:to>
      <xdr:col>77</xdr:col>
      <xdr:colOff>95250</xdr:colOff>
      <xdr:row>82</xdr:row>
      <xdr:rowOff>97064</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05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107241</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3823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115207</xdr:rowOff>
    </xdr:from>
    <xdr:to>
      <xdr:col>73</xdr:col>
      <xdr:colOff>44450</xdr:colOff>
      <xdr:row>82</xdr:row>
      <xdr:rowOff>45357</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00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55534</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3771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12700</xdr:rowOff>
    </xdr:from>
    <xdr:to>
      <xdr:col>68</xdr:col>
      <xdr:colOff>203200</xdr:colOff>
      <xdr:row>82</xdr:row>
      <xdr:rowOff>114300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124477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132443</xdr:rowOff>
    </xdr:from>
    <xdr:to>
      <xdr:col>64</xdr:col>
      <xdr:colOff>152400</xdr:colOff>
      <xdr:row>82</xdr:row>
      <xdr:rowOff>62593</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01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72770</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3788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定員適正化計画等に基づき適正な定員管理に努めており、人口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人当たり職員数は類似団体平均と同水準となっている。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今後も住民サービスの低下を招かないよう留意しつつ、業務の効率化や事務事業の見直しを進めながら、適正な定員管理に努める。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5969</xdr:rowOff>
    </xdr:from>
    <xdr:to>
      <xdr:col>81</xdr:col>
      <xdr:colOff>44450</xdr:colOff>
      <xdr:row>61</xdr:row>
      <xdr:rowOff>24469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464419"/>
          <a:ext cx="838200" cy="18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161332</xdr:rowOff>
    </xdr:from>
    <xdr:to>
      <xdr:col>77</xdr:col>
      <xdr:colOff>44450</xdr:colOff>
      <xdr:row>61</xdr:row>
      <xdr:rowOff>5969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448332"/>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161332</xdr:rowOff>
    </xdr:from>
    <xdr:to>
      <xdr:col>72</xdr:col>
      <xdr:colOff>203200</xdr:colOff>
      <xdr:row>60</xdr:row>
      <xdr:rowOff>166158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4401800" y="10448332"/>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151681</xdr:rowOff>
    </xdr:from>
    <xdr:to>
      <xdr:col>68</xdr:col>
      <xdr:colOff>152400</xdr:colOff>
      <xdr:row>60</xdr:row>
      <xdr:rowOff>166158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438681"/>
          <a:ext cx="889000" cy="1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145119</xdr:rowOff>
    </xdr:from>
    <xdr:to>
      <xdr:col>81</xdr:col>
      <xdr:colOff>95250</xdr:colOff>
      <xdr:row>61</xdr:row>
      <xdr:rowOff>75269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43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117196</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404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126619</xdr:rowOff>
    </xdr:from>
    <xdr:to>
      <xdr:col>77</xdr:col>
      <xdr:colOff>95250</xdr:colOff>
      <xdr:row>61</xdr:row>
      <xdr:rowOff>56769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413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41546</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4999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110532</xdr:rowOff>
    </xdr:from>
    <xdr:to>
      <xdr:col>73</xdr:col>
      <xdr:colOff>44450</xdr:colOff>
      <xdr:row>61</xdr:row>
      <xdr:rowOff>40682</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97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115358</xdr:rowOff>
    </xdr:from>
    <xdr:to>
      <xdr:col>68</xdr:col>
      <xdr:colOff>203200</xdr:colOff>
      <xdr:row>61</xdr:row>
      <xdr:rowOff>45508</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40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30285</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48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100881</xdr:rowOff>
    </xdr:from>
    <xdr:to>
      <xdr:col>64</xdr:col>
      <xdr:colOff>152400</xdr:colOff>
      <xdr:row>61</xdr:row>
      <xdr:rowOff>31031</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387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15808</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474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単年度の数値は低下しているものの、実質公債費比率（</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か年平均）は、中学校整備事業や公民館建設事業等に係る地方債の元金償還開始に伴い公債費負担が増加したため、前年度から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今後、市民文化会館建設事業等の大型事業を予定しているが、借入の抑制と平準化を図ることで、実質公債費比率の上昇の抑制に努める。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1905</xdr:rowOff>
    </xdr:from>
    <xdr:to>
      <xdr:col>81</xdr:col>
      <xdr:colOff>44450</xdr:colOff>
      <xdr:row>37</xdr:row>
      <xdr:rowOff>3916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345555"/>
          <a:ext cx="8382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161290</xdr:rowOff>
    </xdr:from>
    <xdr:to>
      <xdr:col>77</xdr:col>
      <xdr:colOff>44450</xdr:colOff>
      <xdr:row>37</xdr:row>
      <xdr:rowOff>1905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33490"/>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151236</xdr:rowOff>
    </xdr:from>
    <xdr:to>
      <xdr:col>72</xdr:col>
      <xdr:colOff>203200</xdr:colOff>
      <xdr:row>36</xdr:row>
      <xdr:rowOff>161290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323436"/>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151236</xdr:rowOff>
    </xdr:from>
    <xdr:to>
      <xdr:col>68</xdr:col>
      <xdr:colOff>152400</xdr:colOff>
      <xdr:row>36</xdr:row>
      <xdr:rowOff>151236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3234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124566</xdr:rowOff>
    </xdr:from>
    <xdr:to>
      <xdr:col>81</xdr:col>
      <xdr:colOff>95250</xdr:colOff>
      <xdr:row>37</xdr:row>
      <xdr:rowOff>54716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9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141093</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141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122555</xdr:rowOff>
    </xdr:from>
    <xdr:to>
      <xdr:col>77</xdr:col>
      <xdr:colOff>95250</xdr:colOff>
      <xdr:row>37</xdr:row>
      <xdr:rowOff>52705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62882</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63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110490</xdr:rowOff>
    </xdr:from>
    <xdr:to>
      <xdr:col>73</xdr:col>
      <xdr:colOff>44450</xdr:colOff>
      <xdr:row>37</xdr:row>
      <xdr:rowOff>40640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50817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5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100436</xdr:rowOff>
    </xdr:from>
    <xdr:to>
      <xdr:col>68</xdr:col>
      <xdr:colOff>203200</xdr:colOff>
      <xdr:row>37</xdr:row>
      <xdr:rowOff>30586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7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40763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41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100436</xdr:rowOff>
    </xdr:from>
    <xdr:to>
      <xdr:col>64</xdr:col>
      <xdr:colOff>152400</xdr:colOff>
      <xdr:row>37</xdr:row>
      <xdr:rowOff>30586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27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40763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41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ポイント上昇した。組合等積立金の増加により退職手当負担見込額が減少し、将来負担額が減少した。</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また、財政調整基金や公共施設等整備基金の取り崩しにより充当可能財源等が減少した。</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その結果、将来負担額は減少したものの、充当可能財源等の減少額がこれを上回ったことから、将来負担比率の分子は前年度と比較して増加した。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依然として類似団体平均を大きく上回る状況にあることから、地方債発行の抑制や基金残高の確保に努め、将来負担の軽減を図る。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83256</xdr:rowOff>
    </xdr:from>
    <xdr:to>
      <xdr:col>81</xdr:col>
      <xdr:colOff>44450</xdr:colOff>
      <xdr:row>16</xdr:row>
      <xdr:rowOff>102023</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2826456"/>
          <a:ext cx="838200" cy="18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83256</xdr:rowOff>
    </xdr:from>
    <xdr:to>
      <xdr:col>77</xdr:col>
      <xdr:colOff>44450</xdr:colOff>
      <xdr:row>17</xdr:row>
      <xdr:rowOff>8325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826456"/>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8325</xdr:rowOff>
    </xdr:from>
    <xdr:to>
      <xdr:col>72</xdr:col>
      <xdr:colOff>203200</xdr:colOff>
      <xdr:row>17</xdr:row>
      <xdr:rowOff>12347</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922975"/>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12347</xdr:rowOff>
    </xdr:from>
    <xdr:to>
      <xdr:col>68</xdr:col>
      <xdr:colOff>152400</xdr:colOff>
      <xdr:row>17</xdr:row>
      <xdr:rowOff>15028</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926997"/>
          <a:ext cx="889000" cy="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51223</xdr:rowOff>
    </xdr:from>
    <xdr:to>
      <xdr:col>81</xdr:col>
      <xdr:colOff>95250</xdr:colOff>
      <xdr:row>16</xdr:row>
      <xdr:rowOff>152823</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79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23300</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766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32456</xdr:rowOff>
    </xdr:from>
    <xdr:to>
      <xdr:col>77</xdr:col>
      <xdr:colOff>95250</xdr:colOff>
      <xdr:row>16</xdr:row>
      <xdr:rowOff>134056</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77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118833</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8620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128975</xdr:rowOff>
    </xdr:from>
    <xdr:to>
      <xdr:col>73</xdr:col>
      <xdr:colOff>44450</xdr:colOff>
      <xdr:row>17</xdr:row>
      <xdr:rowOff>59125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87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43902</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95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132997</xdr:rowOff>
    </xdr:from>
    <xdr:to>
      <xdr:col>68</xdr:col>
      <xdr:colOff>203200</xdr:colOff>
      <xdr:row>17</xdr:row>
      <xdr:rowOff>63147</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876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47924</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962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135678</xdr:rowOff>
    </xdr:from>
    <xdr:to>
      <xdr:col>64</xdr:col>
      <xdr:colOff>152400</xdr:colOff>
      <xdr:row>17</xdr:row>
      <xdr:rowOff>65828</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878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50605</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2965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愛媛県大洲市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39,040
38,621
432.12
32,416,438
30,335,539
1,746,464
15,774,772
33,051,269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35.4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ポイント上昇した。人事院及び県人事委員会勧告に準じた期末勤勉手当や職員給与の改定による増加が主な要因である。</a:t>
          </a:r>
        </a:p>
        <a:p>
          <a:r>
            <a:rPr kumimoji="1" lang="ja-JP" altLang="en-US" sz="1300">
              <a:latin typeface="ＭＳ Ｐゴシック" panose="020B0600070205080204" pitchFamily="50" charset="-128"/>
              <a:ea typeface="ＭＳ Ｐゴシック" panose="020B0600070205080204" pitchFamily="50" charset="-128"/>
            </a:rPr>
            <a:t>　今後も給与水準や職員数の適正な管理に取り組み、人件費の抑制に努める。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30988</xdr:rowOff>
    </xdr:from>
    <xdr:to>
      <xdr:col>24</xdr:col>
      <xdr:colOff>25400</xdr:colOff>
      <xdr:row>38</xdr:row>
      <xdr:rowOff>90424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46088"/>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147574</xdr:rowOff>
    </xdr:from>
    <xdr:to>
      <xdr:col>19</xdr:col>
      <xdr:colOff>187325</xdr:colOff>
      <xdr:row>38</xdr:row>
      <xdr:rowOff>30988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9122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56134</xdr:rowOff>
    </xdr:from>
    <xdr:to>
      <xdr:col>15</xdr:col>
      <xdr:colOff>98425</xdr:colOff>
      <xdr:row>37</xdr:row>
      <xdr:rowOff>147574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9978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56134</xdr:rowOff>
    </xdr:from>
    <xdr:to>
      <xdr:col>11</xdr:col>
      <xdr:colOff>9525</xdr:colOff>
      <xdr:row>38</xdr:row>
      <xdr:rowOff>12700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99784"/>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39624</xdr:rowOff>
    </xdr:from>
    <xdr:to>
      <xdr:col>24</xdr:col>
      <xdr:colOff>76200</xdr:colOff>
      <xdr:row>38</xdr:row>
      <xdr:rowOff>141224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11701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151638</xdr:rowOff>
    </xdr:from>
    <xdr:to>
      <xdr:col>20</xdr:col>
      <xdr:colOff>38100</xdr:colOff>
      <xdr:row>38</xdr:row>
      <xdr:rowOff>81788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66565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81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96774</xdr:rowOff>
    </xdr:from>
    <xdr:to>
      <xdr:col>15</xdr:col>
      <xdr:colOff>149225</xdr:colOff>
      <xdr:row>38</xdr:row>
      <xdr:rowOff>26924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11701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5334</xdr:rowOff>
    </xdr:from>
    <xdr:to>
      <xdr:col>11</xdr:col>
      <xdr:colOff>60325</xdr:colOff>
      <xdr:row>37</xdr:row>
      <xdr:rowOff>106934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91711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133350</xdr:rowOff>
    </xdr:from>
    <xdr:to>
      <xdr:col>6</xdr:col>
      <xdr:colOff>171450</xdr:colOff>
      <xdr:row>38</xdr:row>
      <xdr:rowOff>63500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48277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ポイント上昇した。ごみ収集委託料やセキュリティ強化対策に係るシステム賃借料が増加したことによる。</a:t>
          </a:r>
        </a:p>
        <a:p>
          <a:r>
            <a:rPr kumimoji="1" lang="ja-JP" altLang="en-US" sz="1300">
              <a:latin typeface="ＭＳ Ｐゴシック" panose="020B0600070205080204" pitchFamily="50" charset="-128"/>
              <a:ea typeface="ＭＳ Ｐゴシック" panose="020B0600070205080204" pitchFamily="50" charset="-128"/>
            </a:rPr>
            <a:t>　物価高騰が続いていることから、必要経費を適切に見積もり、コスト削減に努める。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92710</xdr:rowOff>
    </xdr:from>
    <xdr:to>
      <xdr:col>82</xdr:col>
      <xdr:colOff>107950</xdr:colOff>
      <xdr:row>18</xdr:row>
      <xdr:rowOff>20320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00736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92710</xdr:rowOff>
    </xdr:from>
    <xdr:to>
      <xdr:col>78</xdr:col>
      <xdr:colOff>69850</xdr:colOff>
      <xdr:row>17</xdr:row>
      <xdr:rowOff>100330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30073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157480</xdr:rowOff>
    </xdr:from>
    <xdr:to>
      <xdr:col>73</xdr:col>
      <xdr:colOff>180975</xdr:colOff>
      <xdr:row>17</xdr:row>
      <xdr:rowOff>100330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9006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157480</xdr:rowOff>
    </xdr:from>
    <xdr:to>
      <xdr:col>69</xdr:col>
      <xdr:colOff>92075</xdr:colOff>
      <xdr:row>17</xdr:row>
      <xdr:rowOff>107950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9006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140970</xdr:rowOff>
    </xdr:from>
    <xdr:to>
      <xdr:col>82</xdr:col>
      <xdr:colOff>158750</xdr:colOff>
      <xdr:row>18</xdr:row>
      <xdr:rowOff>71120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05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113047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41910</xdr:rowOff>
    </xdr:from>
    <xdr:to>
      <xdr:col>78</xdr:col>
      <xdr:colOff>120650</xdr:colOff>
      <xdr:row>17</xdr:row>
      <xdr:rowOff>143510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128287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042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49530</xdr:rowOff>
    </xdr:from>
    <xdr:to>
      <xdr:col>74</xdr:col>
      <xdr:colOff>31750</xdr:colOff>
      <xdr:row>17</xdr:row>
      <xdr:rowOff>151130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96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135907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05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106680</xdr:rowOff>
    </xdr:from>
    <xdr:to>
      <xdr:col>69</xdr:col>
      <xdr:colOff>142875</xdr:colOff>
      <xdr:row>17</xdr:row>
      <xdr:rowOff>36830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21607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3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143527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ポイント上昇した。児童手当の増加があった一方、生活保護費の減少などもあり、全体としては前年度と概ね同じ比率で推移している。</a:t>
          </a:r>
        </a:p>
        <a:p>
          <a:r>
            <a:rPr kumimoji="1" lang="ja-JP" altLang="en-US" sz="1300">
              <a:latin typeface="ＭＳ Ｐゴシック" panose="020B0600070205080204" pitchFamily="50" charset="-128"/>
              <a:ea typeface="ＭＳ Ｐゴシック" panose="020B0600070205080204" pitchFamily="50" charset="-128"/>
            </a:rPr>
            <a:t>　今後も社会保障・生活支援に係る支出を適正に管理し、扶助費負担の平準化に努める。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34472</xdr:rowOff>
    </xdr:from>
    <xdr:to>
      <xdr:col>24</xdr:col>
      <xdr:colOff>25400</xdr:colOff>
      <xdr:row>56</xdr:row>
      <xdr:rowOff>45357</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635672"/>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151493</xdr:rowOff>
    </xdr:from>
    <xdr:to>
      <xdr:col>19</xdr:col>
      <xdr:colOff>187325</xdr:colOff>
      <xdr:row>56</xdr:row>
      <xdr:rowOff>34472</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581243"/>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107950</xdr:rowOff>
    </xdr:from>
    <xdr:to>
      <xdr:col>15</xdr:col>
      <xdr:colOff>98425</xdr:colOff>
      <xdr:row>55</xdr:row>
      <xdr:rowOff>151493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5377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107950</xdr:rowOff>
    </xdr:from>
    <xdr:to>
      <xdr:col>11</xdr:col>
      <xdr:colOff>9525</xdr:colOff>
      <xdr:row>56</xdr:row>
      <xdr:rowOff>12700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5377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166007</xdr:rowOff>
    </xdr:from>
    <xdr:to>
      <xdr:col>24</xdr:col>
      <xdr:colOff>76200</xdr:colOff>
      <xdr:row>56</xdr:row>
      <xdr:rowOff>96157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138084</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155122</xdr:rowOff>
    </xdr:from>
    <xdr:to>
      <xdr:col>20</xdr:col>
      <xdr:colOff>38100</xdr:colOff>
      <xdr:row>56</xdr:row>
      <xdr:rowOff>85272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70049</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671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100693</xdr:rowOff>
    </xdr:from>
    <xdr:to>
      <xdr:col>15</xdr:col>
      <xdr:colOff>149225</xdr:colOff>
      <xdr:row>56</xdr:row>
      <xdr:rowOff>30843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41020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57150</xdr:rowOff>
    </xdr:from>
    <xdr:to>
      <xdr:col>11</xdr:col>
      <xdr:colOff>60325</xdr:colOff>
      <xdr:row>55</xdr:row>
      <xdr:rowOff>158750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168927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主に特別会計への繰出金であるが、類似団体平均と比較して低い水準で推移している。</a:t>
          </a:r>
        </a:p>
        <a:p>
          <a:r>
            <a:rPr kumimoji="1" lang="ja-JP" altLang="en-US" sz="1300">
              <a:latin typeface="ＭＳ Ｐゴシック" panose="020B0600070205080204" pitchFamily="50" charset="-128"/>
              <a:ea typeface="ＭＳ Ｐゴシック" panose="020B0600070205080204" pitchFamily="50" charset="-128"/>
            </a:rPr>
            <a:t>　今後も特別会計における経費削減や料金等の適正化を図り、普通会計の負担が増加しないように努める。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0</xdr:rowOff>
    </xdr:from>
    <xdr:to>
      <xdr:col>82</xdr:col>
      <xdr:colOff>107950</xdr:colOff>
      <xdr:row>56</xdr:row>
      <xdr:rowOff>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601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158750</xdr:rowOff>
    </xdr:from>
    <xdr:to>
      <xdr:col>78</xdr:col>
      <xdr:colOff>69850</xdr:colOff>
      <xdr:row>56</xdr:row>
      <xdr:rowOff>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588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95250</xdr:rowOff>
    </xdr:from>
    <xdr:to>
      <xdr:col>73</xdr:col>
      <xdr:colOff>180975</xdr:colOff>
      <xdr:row>55</xdr:row>
      <xdr:rowOff>158750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5250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95250</xdr:rowOff>
    </xdr:from>
    <xdr:to>
      <xdr:col>69</xdr:col>
      <xdr:colOff>92075</xdr:colOff>
      <xdr:row>56</xdr:row>
      <xdr:rowOff>50800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5250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120650</xdr:rowOff>
    </xdr:from>
    <xdr:to>
      <xdr:col>82</xdr:col>
      <xdr:colOff>158750</xdr:colOff>
      <xdr:row>56</xdr:row>
      <xdr:rowOff>50800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137177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39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120650</xdr:rowOff>
    </xdr:from>
    <xdr:to>
      <xdr:col>78</xdr:col>
      <xdr:colOff>120650</xdr:colOff>
      <xdr:row>56</xdr:row>
      <xdr:rowOff>50800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60977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319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107950</xdr:rowOff>
    </xdr:from>
    <xdr:to>
      <xdr:col>74</xdr:col>
      <xdr:colOff>31750</xdr:colOff>
      <xdr:row>56</xdr:row>
      <xdr:rowOff>38100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53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48277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30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44450</xdr:rowOff>
    </xdr:from>
    <xdr:to>
      <xdr:col>69</xdr:col>
      <xdr:colOff>142875</xdr:colOff>
      <xdr:row>55</xdr:row>
      <xdr:rowOff>146050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4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156227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24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0</xdr:rowOff>
    </xdr:from>
    <xdr:to>
      <xdr:col>65</xdr:col>
      <xdr:colOff>53975</xdr:colOff>
      <xdr:row>56</xdr:row>
      <xdr:rowOff>101600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111777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ポイント低下したものの、一部事務組合及び市立病院への負担金が多額であることから、類似団体平均と比べて高い比率で推移している。</a:t>
          </a:r>
        </a:p>
        <a:p>
          <a:r>
            <a:rPr kumimoji="1" lang="ja-JP" altLang="en-US" sz="1300">
              <a:latin typeface="ＭＳ Ｐゴシック" panose="020B0600070205080204" pitchFamily="50" charset="-128"/>
              <a:ea typeface="ＭＳ Ｐゴシック" panose="020B0600070205080204" pitchFamily="50" charset="-128"/>
            </a:rPr>
            <a:t>　今後は、各種団体において経営改善を行い、補助金の縮小や廃止も含めた見直しを図る。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88138</xdr:rowOff>
    </xdr:from>
    <xdr:to>
      <xdr:col>82</xdr:col>
      <xdr:colOff>107950</xdr:colOff>
      <xdr:row>37</xdr:row>
      <xdr:rowOff>120142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43178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88138</xdr:rowOff>
    </xdr:from>
    <xdr:to>
      <xdr:col>78</xdr:col>
      <xdr:colOff>69850</xdr:colOff>
      <xdr:row>37</xdr:row>
      <xdr:rowOff>120142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43178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69850</xdr:rowOff>
    </xdr:from>
    <xdr:to>
      <xdr:col>73</xdr:col>
      <xdr:colOff>180975</xdr:colOff>
      <xdr:row>37</xdr:row>
      <xdr:rowOff>88138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41350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69850</xdr:rowOff>
    </xdr:from>
    <xdr:to>
      <xdr:col>69</xdr:col>
      <xdr:colOff>92075</xdr:colOff>
      <xdr:row>37</xdr:row>
      <xdr:rowOff>92710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4135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9415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69342</xdr:rowOff>
    </xdr:from>
    <xdr:to>
      <xdr:col>78</xdr:col>
      <xdr:colOff>120650</xdr:colOff>
      <xdr:row>37</xdr:row>
      <xdr:rowOff>170942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155719</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49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37338</xdr:rowOff>
    </xdr:from>
    <xdr:to>
      <xdr:col>74</xdr:col>
      <xdr:colOff>31750</xdr:colOff>
      <xdr:row>37</xdr:row>
      <xdr:rowOff>138938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123715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19050</xdr:rowOff>
    </xdr:from>
    <xdr:to>
      <xdr:col>69</xdr:col>
      <xdr:colOff>142875</xdr:colOff>
      <xdr:row>37</xdr:row>
      <xdr:rowOff>120650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105427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41910</xdr:rowOff>
    </xdr:from>
    <xdr:to>
      <xdr:col>65</xdr:col>
      <xdr:colOff>53975</xdr:colOff>
      <xdr:row>37</xdr:row>
      <xdr:rowOff>143510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128287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ポイント低下した。中学校整備事業や公民館建設事業等に係る地方債の元金償還が開始された一方、前年度に完了した地方債の元利償還の減少が上回ったことによる。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今後は、借入金利の上昇に留意しつつ、公債費の適正管理に努め、財政運営の安定化を図る。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26035</xdr:rowOff>
    </xdr:from>
    <xdr:to>
      <xdr:col>24</xdr:col>
      <xdr:colOff>25400</xdr:colOff>
      <xdr:row>75</xdr:row>
      <xdr:rowOff>37465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88478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14605</xdr:rowOff>
    </xdr:from>
    <xdr:to>
      <xdr:col>19</xdr:col>
      <xdr:colOff>187325</xdr:colOff>
      <xdr:row>75</xdr:row>
      <xdr:rowOff>37465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87335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136525</xdr:rowOff>
    </xdr:from>
    <xdr:to>
      <xdr:col>15</xdr:col>
      <xdr:colOff>98425</xdr:colOff>
      <xdr:row>75</xdr:row>
      <xdr:rowOff>14605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2382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127000</xdr:rowOff>
    </xdr:from>
    <xdr:to>
      <xdr:col>11</xdr:col>
      <xdr:colOff>9525</xdr:colOff>
      <xdr:row>74</xdr:row>
      <xdr:rowOff>136525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28143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146685</xdr:rowOff>
    </xdr:from>
    <xdr:to>
      <xdr:col>24</xdr:col>
      <xdr:colOff>76200</xdr:colOff>
      <xdr:row>75</xdr:row>
      <xdr:rowOff>76835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3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118762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06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158115</xdr:rowOff>
    </xdr:from>
    <xdr:to>
      <xdr:col>20</xdr:col>
      <xdr:colOff>38100</xdr:colOff>
      <xdr:row>75</xdr:row>
      <xdr:rowOff>88265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4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73042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31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135255</xdr:rowOff>
    </xdr:from>
    <xdr:to>
      <xdr:col>15</xdr:col>
      <xdr:colOff>149225</xdr:colOff>
      <xdr:row>75</xdr:row>
      <xdr:rowOff>65405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2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75582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85725</xdr:rowOff>
    </xdr:from>
    <xdr:to>
      <xdr:col>11</xdr:col>
      <xdr:colOff>60325</xdr:colOff>
      <xdr:row>75</xdr:row>
      <xdr:rowOff>15875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7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26052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41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76200</xdr:rowOff>
    </xdr:from>
    <xdr:to>
      <xdr:col>6</xdr:col>
      <xdr:colOff>171450</xdr:colOff>
      <xdr:row>75</xdr:row>
      <xdr:rowOff>6350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16527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人事院勧告等による人件費の増加や、物価高騰に伴う物件費（委託料及び賃貸借）の増加が主な要因である。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今後は、実施事業の選択や事業内容の見直し等により経常的経費の削減に努め、財政健全化を図る。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35561</xdr:rowOff>
    </xdr:from>
    <xdr:to>
      <xdr:col>82</xdr:col>
      <xdr:colOff>107950</xdr:colOff>
      <xdr:row>78</xdr:row>
      <xdr:rowOff>127000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408661"/>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97282</xdr:rowOff>
    </xdr:from>
    <xdr:to>
      <xdr:col>78</xdr:col>
      <xdr:colOff>69850</xdr:colOff>
      <xdr:row>78</xdr:row>
      <xdr:rowOff>35561</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298932"/>
          <a:ext cx="889000" cy="109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49276</xdr:rowOff>
    </xdr:from>
    <xdr:to>
      <xdr:col>73</xdr:col>
      <xdr:colOff>180975</xdr:colOff>
      <xdr:row>77</xdr:row>
      <xdr:rowOff>97282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079476"/>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49276</xdr:rowOff>
    </xdr:from>
    <xdr:to>
      <xdr:col>69</xdr:col>
      <xdr:colOff>92075</xdr:colOff>
      <xdr:row>78</xdr:row>
      <xdr:rowOff>8128</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079476"/>
          <a:ext cx="889000" cy="30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76200</xdr:rowOff>
    </xdr:from>
    <xdr:to>
      <xdr:col>82</xdr:col>
      <xdr:colOff>158750</xdr:colOff>
      <xdr:row>79</xdr:row>
      <xdr:rowOff>6350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48277</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156211</xdr:rowOff>
    </xdr:from>
    <xdr:to>
      <xdr:col>78</xdr:col>
      <xdr:colOff>120650</xdr:colOff>
      <xdr:row>78</xdr:row>
      <xdr:rowOff>86361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71138</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444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46482</xdr:rowOff>
    </xdr:from>
    <xdr:to>
      <xdr:col>74</xdr:col>
      <xdr:colOff>31750</xdr:colOff>
      <xdr:row>77</xdr:row>
      <xdr:rowOff>148082</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132859</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169926</xdr:rowOff>
    </xdr:from>
    <xdr:to>
      <xdr:col>69</xdr:col>
      <xdr:colOff>142875</xdr:colOff>
      <xdr:row>76</xdr:row>
      <xdr:rowOff>100076</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84853</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115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128778</xdr:rowOff>
    </xdr:from>
    <xdr:to>
      <xdr:col>65</xdr:col>
      <xdr:colOff>53975</xdr:colOff>
      <xdr:row>78</xdr:row>
      <xdr:rowOff>58928</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3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43705</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41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愛媛県大洲市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21520</xdr:rowOff>
    </xdr:from>
    <xdr:to>
      <xdr:col>29</xdr:col>
      <xdr:colOff>127000</xdr:colOff>
      <xdr:row>16</xdr:row>
      <xdr:rowOff>76432</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640895"/>
          <a:ext cx="647700" cy="2263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76432</xdr:rowOff>
    </xdr:from>
    <xdr:to>
      <xdr:col>26</xdr:col>
      <xdr:colOff>50800</xdr:colOff>
      <xdr:row>16</xdr:row>
      <xdr:rowOff>154775</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867257"/>
          <a:ext cx="698500" cy="783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154775</xdr:rowOff>
    </xdr:from>
    <xdr:to>
      <xdr:col>22</xdr:col>
      <xdr:colOff>114300</xdr:colOff>
      <xdr:row>17</xdr:row>
      <xdr:rowOff>5090</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2945600"/>
          <a:ext cx="698500" cy="217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161423</xdr:rowOff>
    </xdr:from>
    <xdr:to>
      <xdr:col>18</xdr:col>
      <xdr:colOff>177800</xdr:colOff>
      <xdr:row>17</xdr:row>
      <xdr:rowOff>5090</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a:off x="2908300" y="2952248"/>
          <a:ext cx="698500" cy="151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142170</xdr:rowOff>
    </xdr:from>
    <xdr:to>
      <xdr:col>29</xdr:col>
      <xdr:colOff>177800</xdr:colOff>
      <xdr:row>15</xdr:row>
      <xdr:rowOff>72320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5900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158697</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435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25632</xdr:rowOff>
    </xdr:from>
    <xdr:to>
      <xdr:col>26</xdr:col>
      <xdr:colOff>101600</xdr:colOff>
      <xdr:row>16</xdr:row>
      <xdr:rowOff>127232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8164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137409</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585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103975</xdr:rowOff>
    </xdr:from>
    <xdr:to>
      <xdr:col>22</xdr:col>
      <xdr:colOff>165100</xdr:colOff>
      <xdr:row>17</xdr:row>
      <xdr:rowOff>34125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8948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44302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66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125740</xdr:rowOff>
    </xdr:from>
    <xdr:to>
      <xdr:col>19</xdr:col>
      <xdr:colOff>38100</xdr:colOff>
      <xdr:row>17</xdr:row>
      <xdr:rowOff>55890</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9165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66067</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685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110623</xdr:rowOff>
    </xdr:from>
    <xdr:to>
      <xdr:col>15</xdr:col>
      <xdr:colOff>101600</xdr:colOff>
      <xdr:row>17</xdr:row>
      <xdr:rowOff>40773</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29014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50950</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670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51274</xdr:rowOff>
    </xdr:from>
    <xdr:to>
      <xdr:col>29</xdr:col>
      <xdr:colOff>127000</xdr:colOff>
      <xdr:row>38</xdr:row>
      <xdr:rowOff>59445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518874"/>
          <a:ext cx="647700" cy="81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51274</xdr:rowOff>
    </xdr:from>
    <xdr:to>
      <xdr:col>26</xdr:col>
      <xdr:colOff>50800</xdr:colOff>
      <xdr:row>38</xdr:row>
      <xdr:rowOff>56814</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518874"/>
          <a:ext cx="698500" cy="55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56814</xdr:rowOff>
    </xdr:from>
    <xdr:to>
      <xdr:col>22</xdr:col>
      <xdr:colOff>114300</xdr:colOff>
      <xdr:row>38</xdr:row>
      <xdr:rowOff>65709</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24414"/>
          <a:ext cx="698500" cy="88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65709</xdr:rowOff>
    </xdr:from>
    <xdr:to>
      <xdr:col>18</xdr:col>
      <xdr:colOff>177800</xdr:colOff>
      <xdr:row>38</xdr:row>
      <xdr:rowOff>74230</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33309"/>
          <a:ext cx="698500" cy="85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122476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8645</xdr:rowOff>
    </xdr:from>
    <xdr:to>
      <xdr:col>29</xdr:col>
      <xdr:colOff>177800</xdr:colOff>
      <xdr:row>38</xdr:row>
      <xdr:rowOff>110245</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76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323622</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48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474</xdr:rowOff>
    </xdr:from>
    <xdr:to>
      <xdr:col>26</xdr:col>
      <xdr:colOff>101600</xdr:colOff>
      <xdr:row>38</xdr:row>
      <xdr:rowOff>102074</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680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112251</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2369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6014</xdr:rowOff>
    </xdr:from>
    <xdr:to>
      <xdr:col>22</xdr:col>
      <xdr:colOff>165100</xdr:colOff>
      <xdr:row>38</xdr:row>
      <xdr:rowOff>107614</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736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92391</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559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14909</xdr:rowOff>
    </xdr:from>
    <xdr:to>
      <xdr:col>19</xdr:col>
      <xdr:colOff>38100</xdr:colOff>
      <xdr:row>38</xdr:row>
      <xdr:rowOff>116509</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825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101286</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568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23430</xdr:rowOff>
    </xdr:from>
    <xdr:to>
      <xdr:col>15</xdr:col>
      <xdr:colOff>101600</xdr:colOff>
      <xdr:row>38</xdr:row>
      <xdr:rowOff>125030</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910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109807</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577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愛媛県大洲市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39,040
38,621
432.12
32,416,438
30,335,539
1,746,464
15,774,772
33,051,269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35.4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43155</xdr:rowOff>
    </xdr:from>
    <xdr:to>
      <xdr:col>24</xdr:col>
      <xdr:colOff>63500</xdr:colOff>
      <xdr:row>35</xdr:row>
      <xdr:rowOff>61747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72455"/>
          <a:ext cx="838200" cy="190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61747</xdr:rowOff>
    </xdr:from>
    <xdr:to>
      <xdr:col>19</xdr:col>
      <xdr:colOff>177800</xdr:colOff>
      <xdr:row>35</xdr:row>
      <xdr:rowOff>140179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62497"/>
          <a:ext cx="889000" cy="78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140179</xdr:rowOff>
    </xdr:from>
    <xdr:to>
      <xdr:col>15</xdr:col>
      <xdr:colOff>50800</xdr:colOff>
      <xdr:row>35</xdr:row>
      <xdr:rowOff>165467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140929"/>
          <a:ext cx="889000" cy="25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138448</xdr:rowOff>
    </xdr:from>
    <xdr:to>
      <xdr:col>10</xdr:col>
      <xdr:colOff>114300</xdr:colOff>
      <xdr:row>35</xdr:row>
      <xdr:rowOff>165467</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139198"/>
          <a:ext cx="889000" cy="27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163805</xdr:rowOff>
    </xdr:from>
    <xdr:to>
      <xdr:col>24</xdr:col>
      <xdr:colOff>114300</xdr:colOff>
      <xdr:row>34</xdr:row>
      <xdr:rowOff>93955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2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15232</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73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10947</xdr:rowOff>
    </xdr:from>
    <xdr:to>
      <xdr:col>20</xdr:col>
      <xdr:colOff>38100</xdr:colOff>
      <xdr:row>35</xdr:row>
      <xdr:rowOff>112547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1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129074</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786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89379</xdr:rowOff>
    </xdr:from>
    <xdr:to>
      <xdr:col>15</xdr:col>
      <xdr:colOff>101600</xdr:colOff>
      <xdr:row>36</xdr:row>
      <xdr:rowOff>19529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90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36056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865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114667</xdr:rowOff>
    </xdr:from>
    <xdr:to>
      <xdr:col>10</xdr:col>
      <xdr:colOff>165100</xdr:colOff>
      <xdr:row>36</xdr:row>
      <xdr:rowOff>44817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15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61344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890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87648</xdr:rowOff>
    </xdr:from>
    <xdr:to>
      <xdr:col>6</xdr:col>
      <xdr:colOff>38100</xdr:colOff>
      <xdr:row>36</xdr:row>
      <xdr:rowOff>17798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8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34325</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863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115098</xdr:rowOff>
    </xdr:from>
    <xdr:to>
      <xdr:col>24</xdr:col>
      <xdr:colOff>63500</xdr:colOff>
      <xdr:row>58</xdr:row>
      <xdr:rowOff>117861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9198"/>
          <a:ext cx="838200" cy="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117716</xdr:rowOff>
    </xdr:from>
    <xdr:to>
      <xdr:col>19</xdr:col>
      <xdr:colOff>177800</xdr:colOff>
      <xdr:row>58</xdr:row>
      <xdr:rowOff>117861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61816"/>
          <a:ext cx="889000" cy="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117716</xdr:rowOff>
    </xdr:from>
    <xdr:to>
      <xdr:col>15</xdr:col>
      <xdr:colOff>50800</xdr:colOff>
      <xdr:row>58</xdr:row>
      <xdr:rowOff>119652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1816"/>
          <a:ext cx="889000" cy="1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119652</xdr:rowOff>
    </xdr:from>
    <xdr:to>
      <xdr:col>10</xdr:col>
      <xdr:colOff>114300</xdr:colOff>
      <xdr:row>58</xdr:row>
      <xdr:rowOff>120512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3752"/>
          <a:ext cx="889000" cy="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64298</xdr:rowOff>
    </xdr:from>
    <xdr:to>
      <xdr:col>24</xdr:col>
      <xdr:colOff>114300</xdr:colOff>
      <xdr:row>58</xdr:row>
      <xdr:rowOff>165898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42436</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67061</xdr:rowOff>
    </xdr:from>
    <xdr:to>
      <xdr:col>20</xdr:col>
      <xdr:colOff>38100</xdr:colOff>
      <xdr:row>58</xdr:row>
      <xdr:rowOff>168661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159788</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66916</xdr:rowOff>
    </xdr:from>
    <xdr:to>
      <xdr:col>15</xdr:col>
      <xdr:colOff>101600</xdr:colOff>
      <xdr:row>58</xdr:row>
      <xdr:rowOff>168516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159643</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3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68852</xdr:rowOff>
    </xdr:from>
    <xdr:to>
      <xdr:col>10</xdr:col>
      <xdr:colOff>165100</xdr:colOff>
      <xdr:row>58</xdr:row>
      <xdr:rowOff>170452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161579</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5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69712</xdr:rowOff>
    </xdr:from>
    <xdr:to>
      <xdr:col>6</xdr:col>
      <xdr:colOff>38100</xdr:colOff>
      <xdr:row>58</xdr:row>
      <xdr:rowOff>171312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3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162439</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6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118694</xdr:rowOff>
    </xdr:from>
    <xdr:to>
      <xdr:col>24</xdr:col>
      <xdr:colOff>63500</xdr:colOff>
      <xdr:row>78</xdr:row>
      <xdr:rowOff>149123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491794"/>
          <a:ext cx="838200" cy="30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142570</xdr:rowOff>
    </xdr:from>
    <xdr:to>
      <xdr:col>19</xdr:col>
      <xdr:colOff>177800</xdr:colOff>
      <xdr:row>78</xdr:row>
      <xdr:rowOff>149123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515670"/>
          <a:ext cx="889000" cy="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134429</xdr:rowOff>
    </xdr:from>
    <xdr:to>
      <xdr:col>15</xdr:col>
      <xdr:colOff>50800</xdr:colOff>
      <xdr:row>78</xdr:row>
      <xdr:rowOff>142570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507529"/>
          <a:ext cx="889000" cy="8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134429</xdr:rowOff>
    </xdr:from>
    <xdr:to>
      <xdr:col>10</xdr:col>
      <xdr:colOff>114300</xdr:colOff>
      <xdr:row>78</xdr:row>
      <xdr:rowOff>142469</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07529"/>
          <a:ext cx="889000" cy="8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67894</xdr:rowOff>
    </xdr:from>
    <xdr:to>
      <xdr:col>24</xdr:col>
      <xdr:colOff>114300</xdr:colOff>
      <xdr:row>78</xdr:row>
      <xdr:rowOff>169494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40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154271</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55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98323</xdr:rowOff>
    </xdr:from>
    <xdr:to>
      <xdr:col>20</xdr:col>
      <xdr:colOff>38100</xdr:colOff>
      <xdr:row>79</xdr:row>
      <xdr:rowOff>28473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7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19600</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64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91770</xdr:rowOff>
    </xdr:from>
    <xdr:to>
      <xdr:col>15</xdr:col>
      <xdr:colOff>101600</xdr:colOff>
      <xdr:row>79</xdr:row>
      <xdr:rowOff>21920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6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13047</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57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83629</xdr:rowOff>
    </xdr:from>
    <xdr:to>
      <xdr:col>10</xdr:col>
      <xdr:colOff>165100</xdr:colOff>
      <xdr:row>79</xdr:row>
      <xdr:rowOff>13779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56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4906</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49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91669</xdr:rowOff>
    </xdr:from>
    <xdr:to>
      <xdr:col>6</xdr:col>
      <xdr:colOff>38100</xdr:colOff>
      <xdr:row>79</xdr:row>
      <xdr:rowOff>21819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64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12946</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57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27115</xdr:rowOff>
    </xdr:from>
    <xdr:to>
      <xdr:col>24</xdr:col>
      <xdr:colOff>63500</xdr:colOff>
      <xdr:row>96</xdr:row>
      <xdr:rowOff>45715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486315"/>
          <a:ext cx="838200" cy="1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45715</xdr:rowOff>
    </xdr:from>
    <xdr:to>
      <xdr:col>19</xdr:col>
      <xdr:colOff>177800</xdr:colOff>
      <xdr:row>96</xdr:row>
      <xdr:rowOff>115537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504915"/>
          <a:ext cx="889000" cy="69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14900</xdr:rowOff>
    </xdr:from>
    <xdr:to>
      <xdr:col>15</xdr:col>
      <xdr:colOff>50800</xdr:colOff>
      <xdr:row>96</xdr:row>
      <xdr:rowOff>115537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474100"/>
          <a:ext cx="889000" cy="100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14900</xdr:rowOff>
    </xdr:from>
    <xdr:to>
      <xdr:col>10</xdr:col>
      <xdr:colOff>114300</xdr:colOff>
      <xdr:row>97</xdr:row>
      <xdr:rowOff>60047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474100"/>
          <a:ext cx="889000" cy="216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147765</xdr:rowOff>
    </xdr:from>
    <xdr:to>
      <xdr:col>24</xdr:col>
      <xdr:colOff>114300</xdr:colOff>
      <xdr:row>96</xdr:row>
      <xdr:rowOff>77915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43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126192</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413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166365</xdr:rowOff>
    </xdr:from>
    <xdr:to>
      <xdr:col>20</xdr:col>
      <xdr:colOff>38100</xdr:colOff>
      <xdr:row>96</xdr:row>
      <xdr:rowOff>96515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45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87642</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546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64737</xdr:rowOff>
    </xdr:from>
    <xdr:to>
      <xdr:col>15</xdr:col>
      <xdr:colOff>101600</xdr:colOff>
      <xdr:row>96</xdr:row>
      <xdr:rowOff>166337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23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157464</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616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135550</xdr:rowOff>
    </xdr:from>
    <xdr:to>
      <xdr:col>10</xdr:col>
      <xdr:colOff>165100</xdr:colOff>
      <xdr:row>96</xdr:row>
      <xdr:rowOff>65700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42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56827</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516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9247</xdr:rowOff>
    </xdr:from>
    <xdr:to>
      <xdr:col>6</xdr:col>
      <xdr:colOff>38100</xdr:colOff>
      <xdr:row>97</xdr:row>
      <xdr:rowOff>110847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39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101974</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732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103209</xdr:rowOff>
    </xdr:from>
    <xdr:to>
      <xdr:col>55</xdr:col>
      <xdr:colOff>0</xdr:colOff>
      <xdr:row>37</xdr:row>
      <xdr:rowOff>120178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446859"/>
          <a:ext cx="838200" cy="16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94976</xdr:rowOff>
    </xdr:from>
    <xdr:to>
      <xdr:col>50</xdr:col>
      <xdr:colOff>114300</xdr:colOff>
      <xdr:row>37</xdr:row>
      <xdr:rowOff>120178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438626"/>
          <a:ext cx="889000" cy="2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94976</xdr:rowOff>
    </xdr:from>
    <xdr:to>
      <xdr:col>45</xdr:col>
      <xdr:colOff>177800</xdr:colOff>
      <xdr:row>37</xdr:row>
      <xdr:rowOff>109701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38626"/>
          <a:ext cx="889000" cy="14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656</xdr:rowOff>
    </xdr:from>
    <xdr:to>
      <xdr:col>41</xdr:col>
      <xdr:colOff>50800</xdr:colOff>
      <xdr:row>37</xdr:row>
      <xdr:rowOff>109701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72856"/>
          <a:ext cx="889000" cy="28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52409</xdr:rowOff>
    </xdr:from>
    <xdr:to>
      <xdr:col>55</xdr:col>
      <xdr:colOff>50800</xdr:colOff>
      <xdr:row>37</xdr:row>
      <xdr:rowOff>154009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96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30836</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374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69378</xdr:rowOff>
    </xdr:from>
    <xdr:to>
      <xdr:col>50</xdr:col>
      <xdr:colOff>165100</xdr:colOff>
      <xdr:row>37</xdr:row>
      <xdr:rowOff>170977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1302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162105</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0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44176</xdr:rowOff>
    </xdr:from>
    <xdr:to>
      <xdr:col>46</xdr:col>
      <xdr:colOff>38100</xdr:colOff>
      <xdr:row>37</xdr:row>
      <xdr:rowOff>145776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87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162303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163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58901</xdr:rowOff>
    </xdr:from>
    <xdr:to>
      <xdr:col>41</xdr:col>
      <xdr:colOff>101600</xdr:colOff>
      <xdr:row>37</xdr:row>
      <xdr:rowOff>160501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02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5578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177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121306</xdr:rowOff>
    </xdr:from>
    <xdr:to>
      <xdr:col>36</xdr:col>
      <xdr:colOff>165100</xdr:colOff>
      <xdr:row>36</xdr:row>
      <xdr:rowOff>51456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122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42583</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214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88178</xdr:rowOff>
    </xdr:from>
    <xdr:to>
      <xdr:col>55</xdr:col>
      <xdr:colOff>0</xdr:colOff>
      <xdr:row>56</xdr:row>
      <xdr:rowOff>7249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517928"/>
          <a:ext cx="838200" cy="90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117069</xdr:rowOff>
    </xdr:from>
    <xdr:to>
      <xdr:col>50</xdr:col>
      <xdr:colOff>114300</xdr:colOff>
      <xdr:row>56</xdr:row>
      <xdr:rowOff>7249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546819"/>
          <a:ext cx="889000" cy="61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79638</xdr:rowOff>
    </xdr:from>
    <xdr:to>
      <xdr:col>45</xdr:col>
      <xdr:colOff>177800</xdr:colOff>
      <xdr:row>55</xdr:row>
      <xdr:rowOff>117069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337938"/>
          <a:ext cx="889000" cy="208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79638</xdr:rowOff>
    </xdr:from>
    <xdr:to>
      <xdr:col>41</xdr:col>
      <xdr:colOff>50800</xdr:colOff>
      <xdr:row>55</xdr:row>
      <xdr:rowOff>83158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337938"/>
          <a:ext cx="889000" cy="174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6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37378</xdr:rowOff>
    </xdr:from>
    <xdr:to>
      <xdr:col>55</xdr:col>
      <xdr:colOff>50800</xdr:colOff>
      <xdr:row>55</xdr:row>
      <xdr:rowOff>138978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46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60255</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318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127899</xdr:rowOff>
    </xdr:from>
    <xdr:to>
      <xdr:col>50</xdr:col>
      <xdr:colOff>165100</xdr:colOff>
      <xdr:row>56</xdr:row>
      <xdr:rowOff>58049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557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74576</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332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66269</xdr:rowOff>
    </xdr:from>
    <xdr:to>
      <xdr:col>46</xdr:col>
      <xdr:colOff>38100</xdr:colOff>
      <xdr:row>55</xdr:row>
      <xdr:rowOff>167869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496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12946</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271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28838</xdr:rowOff>
    </xdr:from>
    <xdr:to>
      <xdr:col>41</xdr:col>
      <xdr:colOff>101600</xdr:colOff>
      <xdr:row>54</xdr:row>
      <xdr:rowOff>130438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28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146965</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062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32358</xdr:rowOff>
    </xdr:from>
    <xdr:to>
      <xdr:col>36</xdr:col>
      <xdr:colOff>165100</xdr:colOff>
      <xdr:row>55</xdr:row>
      <xdr:rowOff>133958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46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150485</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237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143500</xdr:rowOff>
    </xdr:from>
    <xdr:to>
      <xdr:col>55</xdr:col>
      <xdr:colOff>0</xdr:colOff>
      <xdr:row>78</xdr:row>
      <xdr:rowOff>148148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516600"/>
          <a:ext cx="838200" cy="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148148</xdr:rowOff>
    </xdr:from>
    <xdr:to>
      <xdr:col>50</xdr:col>
      <xdr:colOff>114300</xdr:colOff>
      <xdr:row>78</xdr:row>
      <xdr:rowOff>149160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521248"/>
          <a:ext cx="889000" cy="1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84716</xdr:rowOff>
    </xdr:from>
    <xdr:to>
      <xdr:col>45</xdr:col>
      <xdr:colOff>177800</xdr:colOff>
      <xdr:row>78</xdr:row>
      <xdr:rowOff>149160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457816"/>
          <a:ext cx="889000" cy="64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87774</xdr:rowOff>
    </xdr:from>
    <xdr:to>
      <xdr:col>41</xdr:col>
      <xdr:colOff>50800</xdr:colOff>
      <xdr:row>78</xdr:row>
      <xdr:rowOff>84716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289424"/>
          <a:ext cx="889000" cy="168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20931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3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92700</xdr:rowOff>
    </xdr:from>
    <xdr:to>
      <xdr:col>55</xdr:col>
      <xdr:colOff>50800</xdr:colOff>
      <xdr:row>79</xdr:row>
      <xdr:rowOff>22850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7627</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80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97348</xdr:rowOff>
    </xdr:from>
    <xdr:to>
      <xdr:col>50</xdr:col>
      <xdr:colOff>165100</xdr:colOff>
      <xdr:row>79</xdr:row>
      <xdr:rowOff>27498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70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18625</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563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98360</xdr:rowOff>
    </xdr:from>
    <xdr:to>
      <xdr:col>46</xdr:col>
      <xdr:colOff>38100</xdr:colOff>
      <xdr:row>79</xdr:row>
      <xdr:rowOff>28510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7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19637</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56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33916</xdr:rowOff>
    </xdr:from>
    <xdr:to>
      <xdr:col>41</xdr:col>
      <xdr:colOff>101600</xdr:colOff>
      <xdr:row>78</xdr:row>
      <xdr:rowOff>135516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0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126643</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49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36974</xdr:rowOff>
    </xdr:from>
    <xdr:to>
      <xdr:col>36</xdr:col>
      <xdr:colOff>165100</xdr:colOff>
      <xdr:row>77</xdr:row>
      <xdr:rowOff>138574</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23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155101</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01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59821</xdr:rowOff>
    </xdr:from>
    <xdr:to>
      <xdr:col>55</xdr:col>
      <xdr:colOff>0</xdr:colOff>
      <xdr:row>95</xdr:row>
      <xdr:rowOff>102541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347571"/>
          <a:ext cx="838200" cy="42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145797</xdr:rowOff>
    </xdr:from>
    <xdr:to>
      <xdr:col>50</xdr:col>
      <xdr:colOff>114300</xdr:colOff>
      <xdr:row>95</xdr:row>
      <xdr:rowOff>102541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262097"/>
          <a:ext cx="889000" cy="1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145797</xdr:rowOff>
    </xdr:from>
    <xdr:to>
      <xdr:col>45</xdr:col>
      <xdr:colOff>177800</xdr:colOff>
      <xdr:row>95</xdr:row>
      <xdr:rowOff>20131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262097"/>
          <a:ext cx="889000" cy="4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20131</xdr:rowOff>
    </xdr:from>
    <xdr:to>
      <xdr:col>41</xdr:col>
      <xdr:colOff>50800</xdr:colOff>
      <xdr:row>95</xdr:row>
      <xdr:rowOff>67948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307881"/>
          <a:ext cx="889000" cy="47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9021</xdr:rowOff>
    </xdr:from>
    <xdr:to>
      <xdr:col>55</xdr:col>
      <xdr:colOff>50800</xdr:colOff>
      <xdr:row>95</xdr:row>
      <xdr:rowOff>110621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29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31898</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148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51741</xdr:rowOff>
    </xdr:from>
    <xdr:to>
      <xdr:col>50</xdr:col>
      <xdr:colOff>165100</xdr:colOff>
      <xdr:row>95</xdr:row>
      <xdr:rowOff>153341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339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169868</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114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94997</xdr:rowOff>
    </xdr:from>
    <xdr:to>
      <xdr:col>46</xdr:col>
      <xdr:colOff>38100</xdr:colOff>
      <xdr:row>95</xdr:row>
      <xdr:rowOff>25147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211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41674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5986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140781</xdr:rowOff>
    </xdr:from>
    <xdr:to>
      <xdr:col>41</xdr:col>
      <xdr:colOff>101600</xdr:colOff>
      <xdr:row>95</xdr:row>
      <xdr:rowOff>70931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25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87458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032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17148</xdr:rowOff>
    </xdr:from>
    <xdr:to>
      <xdr:col>36</xdr:col>
      <xdr:colOff>165100</xdr:colOff>
      <xdr:row>95</xdr:row>
      <xdr:rowOff>118748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304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135275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080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86818</xdr:rowOff>
    </xdr:from>
    <xdr:to>
      <xdr:col>85</xdr:col>
      <xdr:colOff>127000</xdr:colOff>
      <xdr:row>39</xdr:row>
      <xdr:rowOff>93069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73368"/>
          <a:ext cx="838200" cy="6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73497</xdr:rowOff>
    </xdr:from>
    <xdr:to>
      <xdr:col>81</xdr:col>
      <xdr:colOff>50800</xdr:colOff>
      <xdr:row>39</xdr:row>
      <xdr:rowOff>93069</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60047"/>
          <a:ext cx="889000" cy="19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62094</xdr:rowOff>
    </xdr:from>
    <xdr:to>
      <xdr:col>76</xdr:col>
      <xdr:colOff>114300</xdr:colOff>
      <xdr:row>39</xdr:row>
      <xdr:rowOff>73497</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48644"/>
          <a:ext cx="889000" cy="11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33000</xdr:rowOff>
    </xdr:from>
    <xdr:to>
      <xdr:col>71</xdr:col>
      <xdr:colOff>177800</xdr:colOff>
      <xdr:row>39</xdr:row>
      <xdr:rowOff>62094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19550"/>
          <a:ext cx="889000" cy="29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107939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9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110728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797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36018</xdr:rowOff>
    </xdr:from>
    <xdr:to>
      <xdr:col>85</xdr:col>
      <xdr:colOff>177800</xdr:colOff>
      <xdr:row>39</xdr:row>
      <xdr:rowOff>137618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22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4824</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42269</xdr:rowOff>
    </xdr:from>
    <xdr:to>
      <xdr:col>81</xdr:col>
      <xdr:colOff>101600</xdr:colOff>
      <xdr:row>39</xdr:row>
      <xdr:rowOff>143869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2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134996</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821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22697</xdr:rowOff>
    </xdr:from>
    <xdr:to>
      <xdr:col>76</xdr:col>
      <xdr:colOff>165100</xdr:colOff>
      <xdr:row>39</xdr:row>
      <xdr:rowOff>124297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09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115424</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801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11294</xdr:rowOff>
    </xdr:from>
    <xdr:to>
      <xdr:col>72</xdr:col>
      <xdr:colOff>38100</xdr:colOff>
      <xdr:row>39</xdr:row>
      <xdr:rowOff>112894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9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129421</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473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153650</xdr:rowOff>
    </xdr:from>
    <xdr:to>
      <xdr:col>67</xdr:col>
      <xdr:colOff>101600</xdr:colOff>
      <xdr:row>39</xdr:row>
      <xdr:rowOff>83800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6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100326</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44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124583</xdr:rowOff>
    </xdr:from>
    <xdr:to>
      <xdr:col>85</xdr:col>
      <xdr:colOff>127000</xdr:colOff>
      <xdr:row>77</xdr:row>
      <xdr:rowOff>127147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26233"/>
          <a:ext cx="838200" cy="2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127147</xdr:rowOff>
    </xdr:from>
    <xdr:to>
      <xdr:col>81</xdr:col>
      <xdr:colOff>50800</xdr:colOff>
      <xdr:row>77</xdr:row>
      <xdr:rowOff>141453</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28797"/>
          <a:ext cx="889000" cy="14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141453</xdr:rowOff>
    </xdr:from>
    <xdr:to>
      <xdr:col>76</xdr:col>
      <xdr:colOff>114300</xdr:colOff>
      <xdr:row>77</xdr:row>
      <xdr:rowOff>158514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43103"/>
          <a:ext cx="889000" cy="1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158514</xdr:rowOff>
    </xdr:from>
    <xdr:to>
      <xdr:col>71</xdr:col>
      <xdr:colOff>177800</xdr:colOff>
      <xdr:row>78</xdr:row>
      <xdr:rowOff>6742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60164"/>
          <a:ext cx="889000" cy="19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45832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73783</xdr:rowOff>
    </xdr:from>
    <xdr:to>
      <xdr:col>85</xdr:col>
      <xdr:colOff>177800</xdr:colOff>
      <xdr:row>78</xdr:row>
      <xdr:rowOff>3933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75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33160</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63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76347</xdr:rowOff>
    </xdr:from>
    <xdr:to>
      <xdr:col>81</xdr:col>
      <xdr:colOff>101600</xdr:colOff>
      <xdr:row>78</xdr:row>
      <xdr:rowOff>6497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77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23024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053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90653</xdr:rowOff>
    </xdr:from>
    <xdr:to>
      <xdr:col>76</xdr:col>
      <xdr:colOff>165100</xdr:colOff>
      <xdr:row>78</xdr:row>
      <xdr:rowOff>20803</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92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11930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38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107714</xdr:rowOff>
    </xdr:from>
    <xdr:to>
      <xdr:col>72</xdr:col>
      <xdr:colOff>38100</xdr:colOff>
      <xdr:row>78</xdr:row>
      <xdr:rowOff>37864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0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28991</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02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127392</xdr:rowOff>
    </xdr:from>
    <xdr:to>
      <xdr:col>67</xdr:col>
      <xdr:colOff>101600</xdr:colOff>
      <xdr:row>78</xdr:row>
      <xdr:rowOff>57542</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2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48669</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21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144569</xdr:rowOff>
    </xdr:from>
    <xdr:to>
      <xdr:col>85</xdr:col>
      <xdr:colOff>127000</xdr:colOff>
      <xdr:row>99</xdr:row>
      <xdr:rowOff>9240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46669"/>
          <a:ext cx="838200" cy="36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128677</xdr:rowOff>
    </xdr:from>
    <xdr:to>
      <xdr:col>81</xdr:col>
      <xdr:colOff>50800</xdr:colOff>
      <xdr:row>98</xdr:row>
      <xdr:rowOff>144569</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930777"/>
          <a:ext cx="889000" cy="15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128677</xdr:rowOff>
    </xdr:from>
    <xdr:to>
      <xdr:col>76</xdr:col>
      <xdr:colOff>114300</xdr:colOff>
      <xdr:row>98</xdr:row>
      <xdr:rowOff>161590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930777"/>
          <a:ext cx="889000" cy="32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2624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9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161590</xdr:rowOff>
    </xdr:from>
    <xdr:to>
      <xdr:col>71</xdr:col>
      <xdr:colOff>177800</xdr:colOff>
      <xdr:row>98</xdr:row>
      <xdr:rowOff>169273</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63690"/>
          <a:ext cx="889000" cy="7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129890</xdr:rowOff>
    </xdr:from>
    <xdr:to>
      <xdr:col>85</xdr:col>
      <xdr:colOff>177800</xdr:colOff>
      <xdr:row>99</xdr:row>
      <xdr:rowOff>60040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56290</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93769</xdr:rowOff>
    </xdr:from>
    <xdr:to>
      <xdr:col>81</xdr:col>
      <xdr:colOff>101600</xdr:colOff>
      <xdr:row>99</xdr:row>
      <xdr:rowOff>23919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95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15046</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98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77877</xdr:rowOff>
    </xdr:from>
    <xdr:to>
      <xdr:col>76</xdr:col>
      <xdr:colOff>165100</xdr:colOff>
      <xdr:row>99</xdr:row>
      <xdr:rowOff>8027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87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24554</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655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110790</xdr:rowOff>
    </xdr:from>
    <xdr:to>
      <xdr:col>72</xdr:col>
      <xdr:colOff>38100</xdr:colOff>
      <xdr:row>99</xdr:row>
      <xdr:rowOff>40940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32067</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05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118473</xdr:rowOff>
    </xdr:from>
    <xdr:to>
      <xdr:col>67</xdr:col>
      <xdr:colOff>101600</xdr:colOff>
      <xdr:row>99</xdr:row>
      <xdr:rowOff>48623</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20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39750</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13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109068</xdr:rowOff>
    </xdr:from>
    <xdr:to>
      <xdr:col>116</xdr:col>
      <xdr:colOff>63500</xdr:colOff>
      <xdr:row>38</xdr:row>
      <xdr:rowOff>132679</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624168"/>
          <a:ext cx="838200" cy="23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64780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579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109068</xdr:rowOff>
    </xdr:from>
    <xdr:to>
      <xdr:col>111</xdr:col>
      <xdr:colOff>177800</xdr:colOff>
      <xdr:row>38</xdr:row>
      <xdr:rowOff>115991</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624168"/>
          <a:ext cx="889000" cy="6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115991</xdr:rowOff>
    </xdr:from>
    <xdr:to>
      <xdr:col>107</xdr:col>
      <xdr:colOff>50800</xdr:colOff>
      <xdr:row>38</xdr:row>
      <xdr:rowOff>147211</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631091"/>
          <a:ext cx="889000" cy="3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146525</xdr:rowOff>
    </xdr:from>
    <xdr:to>
      <xdr:col>102</xdr:col>
      <xdr:colOff>114300</xdr:colOff>
      <xdr:row>38</xdr:row>
      <xdr:rowOff>147211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661625"/>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81879</xdr:rowOff>
    </xdr:from>
    <xdr:to>
      <xdr:col>116</xdr:col>
      <xdr:colOff>114300</xdr:colOff>
      <xdr:row>39</xdr:row>
      <xdr:rowOff>12029</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596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104756</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448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58268</xdr:rowOff>
    </xdr:from>
    <xdr:to>
      <xdr:col>112</xdr:col>
      <xdr:colOff>38100</xdr:colOff>
      <xdr:row>38</xdr:row>
      <xdr:rowOff>159868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573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4945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348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65191</xdr:rowOff>
    </xdr:from>
    <xdr:to>
      <xdr:col>107</xdr:col>
      <xdr:colOff>101600</xdr:colOff>
      <xdr:row>38</xdr:row>
      <xdr:rowOff>166791</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580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11868</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355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96411</xdr:rowOff>
    </xdr:from>
    <xdr:to>
      <xdr:col>102</xdr:col>
      <xdr:colOff>165100</xdr:colOff>
      <xdr:row>39</xdr:row>
      <xdr:rowOff>26561</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1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43088</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386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95725</xdr:rowOff>
    </xdr:from>
    <xdr:to>
      <xdr:col>98</xdr:col>
      <xdr:colOff>38100</xdr:colOff>
      <xdr:row>39</xdr:row>
      <xdr:rowOff>25875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61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17002</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703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15014</xdr:rowOff>
    </xdr:from>
    <xdr:to>
      <xdr:col>116</xdr:col>
      <xdr:colOff>63500</xdr:colOff>
      <xdr:row>59</xdr:row>
      <xdr:rowOff>17125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30564"/>
          <a:ext cx="838200" cy="2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15014</xdr:rowOff>
    </xdr:from>
    <xdr:to>
      <xdr:col>111</xdr:col>
      <xdr:colOff>177800</xdr:colOff>
      <xdr:row>59</xdr:row>
      <xdr:rowOff>18161</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30564"/>
          <a:ext cx="889000" cy="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18161</xdr:rowOff>
    </xdr:from>
    <xdr:to>
      <xdr:col>107</xdr:col>
      <xdr:colOff>50800</xdr:colOff>
      <xdr:row>59</xdr:row>
      <xdr:rowOff>18618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33711"/>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18618</xdr:rowOff>
    </xdr:from>
    <xdr:to>
      <xdr:col>102</xdr:col>
      <xdr:colOff>114300</xdr:colOff>
      <xdr:row>59</xdr:row>
      <xdr:rowOff>19052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34168"/>
          <a:ext cx="889000" cy="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137775</xdr:rowOff>
    </xdr:from>
    <xdr:to>
      <xdr:col>116</xdr:col>
      <xdr:colOff>114300</xdr:colOff>
      <xdr:row>59</xdr:row>
      <xdr:rowOff>67925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8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135664</xdr:rowOff>
    </xdr:from>
    <xdr:to>
      <xdr:col>112</xdr:col>
      <xdr:colOff>38100</xdr:colOff>
      <xdr:row>59</xdr:row>
      <xdr:rowOff>65814</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79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56941</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7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138811</xdr:rowOff>
    </xdr:from>
    <xdr:to>
      <xdr:col>107</xdr:col>
      <xdr:colOff>101600</xdr:colOff>
      <xdr:row>59</xdr:row>
      <xdr:rowOff>68961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8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60088</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17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139268</xdr:rowOff>
    </xdr:from>
    <xdr:to>
      <xdr:col>102</xdr:col>
      <xdr:colOff>165100</xdr:colOff>
      <xdr:row>59</xdr:row>
      <xdr:rowOff>69418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83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60545</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76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139702</xdr:rowOff>
    </xdr:from>
    <xdr:to>
      <xdr:col>98</xdr:col>
      <xdr:colOff>38100</xdr:colOff>
      <xdr:row>59</xdr:row>
      <xdr:rowOff>69852</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83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60979</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76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157093</xdr:rowOff>
    </xdr:from>
    <xdr:to>
      <xdr:col>116</xdr:col>
      <xdr:colOff>63500</xdr:colOff>
      <xdr:row>75</xdr:row>
      <xdr:rowOff>31820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844393"/>
          <a:ext cx="838200" cy="4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31820</xdr:rowOff>
    </xdr:from>
    <xdr:to>
      <xdr:col>111</xdr:col>
      <xdr:colOff>177800</xdr:colOff>
      <xdr:row>75</xdr:row>
      <xdr:rowOff>59157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890570"/>
          <a:ext cx="889000" cy="27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59157</xdr:rowOff>
    </xdr:from>
    <xdr:to>
      <xdr:col>107</xdr:col>
      <xdr:colOff>50800</xdr:colOff>
      <xdr:row>75</xdr:row>
      <xdr:rowOff>85503</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917907"/>
          <a:ext cx="889000" cy="26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11093</xdr:rowOff>
    </xdr:from>
    <xdr:to>
      <xdr:col>102</xdr:col>
      <xdr:colOff>114300</xdr:colOff>
      <xdr:row>75</xdr:row>
      <xdr:rowOff>85503</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8656300" y="12869843"/>
          <a:ext cx="889000" cy="74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106293</xdr:rowOff>
    </xdr:from>
    <xdr:to>
      <xdr:col>116</xdr:col>
      <xdr:colOff>114300</xdr:colOff>
      <xdr:row>75</xdr:row>
      <xdr:rowOff>36443</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79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129170</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645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152470</xdr:rowOff>
    </xdr:from>
    <xdr:to>
      <xdr:col>112</xdr:col>
      <xdr:colOff>38100</xdr:colOff>
      <xdr:row>75</xdr:row>
      <xdr:rowOff>82620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83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73747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932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8357</xdr:rowOff>
    </xdr:from>
    <xdr:to>
      <xdr:col>107</xdr:col>
      <xdr:colOff>101600</xdr:colOff>
      <xdr:row>75</xdr:row>
      <xdr:rowOff>109957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867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101084</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95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34703</xdr:rowOff>
    </xdr:from>
    <xdr:to>
      <xdr:col>102</xdr:col>
      <xdr:colOff>165100</xdr:colOff>
      <xdr:row>75</xdr:row>
      <xdr:rowOff>136303</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893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127430</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986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131743</xdr:rowOff>
    </xdr:from>
    <xdr:to>
      <xdr:col>98</xdr:col>
      <xdr:colOff>38100</xdr:colOff>
      <xdr:row>75</xdr:row>
      <xdr:rowOff>61893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81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78420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59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人件費は、人口減少に加え、人事院勧告等に準じた追加支給により増加し、前年度に比べ</a:t>
          </a:r>
          <a:r>
            <a:rPr kumimoji="1" lang="en-US" altLang="ja-JP" sz="1300">
              <a:latin typeface="ＭＳ Ｐゴシック" panose="020B0600070205080204" pitchFamily="50" charset="-128"/>
              <a:ea typeface="ＭＳ Ｐゴシック" panose="020B0600070205080204" pitchFamily="50" charset="-128"/>
            </a:rPr>
            <a:t>17,458</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人増となった。</a:t>
          </a:r>
        </a:p>
        <a:p>
          <a:r>
            <a:rPr kumimoji="1" lang="ja-JP" altLang="en-US" sz="1300">
              <a:latin typeface="ＭＳ Ｐゴシック" panose="020B0600070205080204" pitchFamily="50" charset="-128"/>
              <a:ea typeface="ＭＳ Ｐゴシック" panose="020B0600070205080204" pitchFamily="50" charset="-128"/>
            </a:rPr>
            <a:t>　公債費は総額は減少したものの、人口減少の影響により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人当たり負担は増加し、前年度に比べ</a:t>
          </a:r>
          <a:r>
            <a:rPr kumimoji="1" lang="en-US" altLang="ja-JP" sz="1300">
              <a:latin typeface="ＭＳ Ｐゴシック" panose="020B0600070205080204" pitchFamily="50" charset="-128"/>
              <a:ea typeface="ＭＳ Ｐゴシック" panose="020B0600070205080204" pitchFamily="50" charset="-128"/>
            </a:rPr>
            <a:t>1,122</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人増となった。</a:t>
          </a:r>
        </a:p>
        <a:p>
          <a:r>
            <a:rPr kumimoji="1" lang="ja-JP" altLang="en-US" sz="1300">
              <a:latin typeface="ＭＳ Ｐゴシック" panose="020B0600070205080204" pitchFamily="50" charset="-128"/>
              <a:ea typeface="ＭＳ Ｐゴシック" panose="020B0600070205080204" pitchFamily="50" charset="-128"/>
            </a:rPr>
            <a:t>　普通建設事業費は、市民文化会館建設事業（用地取得）の実施により増加し、前年度に比べ</a:t>
          </a:r>
          <a:r>
            <a:rPr kumimoji="1" lang="en-US" altLang="ja-JP" sz="1300">
              <a:latin typeface="ＭＳ Ｐゴシック" panose="020B0600070205080204" pitchFamily="50" charset="-128"/>
              <a:ea typeface="ＭＳ Ｐゴシック" panose="020B0600070205080204" pitchFamily="50" charset="-128"/>
            </a:rPr>
            <a:t>19,799</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人増となった。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積立金は、令和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年度に市民文化会館建設に係る公共施設等整備基金への積み立てを行ったが、令和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年度は基金運用利子分のみの積み立てにとどまったことから、前年度に比べ</a:t>
          </a:r>
          <a:r>
            <a:rPr kumimoji="1" lang="en-US" altLang="ja-JP" sz="1300">
              <a:latin typeface="ＭＳ Ｐゴシック" panose="020B0600070205080204" pitchFamily="50" charset="-128"/>
              <a:ea typeface="ＭＳ Ｐゴシック" panose="020B0600070205080204" pitchFamily="50" charset="-128"/>
            </a:rPr>
            <a:t>18,961</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人減となった。</a:t>
          </a:r>
          <a:br>
            <a:rPr kumimoji="1" lang="en-US" altLang="ja-JP" sz="1300">
              <a:latin typeface="ＭＳ Ｐゴシック" panose="020B0600070205080204" pitchFamily="50" charset="-128"/>
              <a:ea typeface="ＭＳ Ｐゴシック" panose="020B0600070205080204" pitchFamily="50" charset="-128"/>
            </a:rPr>
          </a:b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愛媛県大洲市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39,040
38,621
432.12
32,416,438
30,335,539
1,746,464
15,774,772
33,051,269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35.4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23495</xdr:rowOff>
    </xdr:from>
    <xdr:to>
      <xdr:col>24</xdr:col>
      <xdr:colOff>63500</xdr:colOff>
      <xdr:row>38</xdr:row>
      <xdr:rowOff>61023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538595"/>
          <a:ext cx="838200" cy="37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61023</xdr:rowOff>
    </xdr:from>
    <xdr:to>
      <xdr:col>19</xdr:col>
      <xdr:colOff>177800</xdr:colOff>
      <xdr:row>38</xdr:row>
      <xdr:rowOff>78359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576123"/>
          <a:ext cx="889000" cy="17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78359</xdr:rowOff>
    </xdr:from>
    <xdr:to>
      <xdr:col>15</xdr:col>
      <xdr:colOff>50800</xdr:colOff>
      <xdr:row>38</xdr:row>
      <xdr:rowOff>122365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593459"/>
          <a:ext cx="889000" cy="44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113220</xdr:rowOff>
    </xdr:from>
    <xdr:to>
      <xdr:col>10</xdr:col>
      <xdr:colOff>114300</xdr:colOff>
      <xdr:row>38</xdr:row>
      <xdr:rowOff>122365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628320"/>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110443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8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144145</xdr:rowOff>
    </xdr:from>
    <xdr:to>
      <xdr:col>24</xdr:col>
      <xdr:colOff>114300</xdr:colOff>
      <xdr:row>38</xdr:row>
      <xdr:rowOff>74295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48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122572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46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10223</xdr:rowOff>
    </xdr:from>
    <xdr:to>
      <xdr:col>20</xdr:col>
      <xdr:colOff>38100</xdr:colOff>
      <xdr:row>38</xdr:row>
      <xdr:rowOff>111823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52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102950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61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27559</xdr:rowOff>
    </xdr:from>
    <xdr:to>
      <xdr:col>15</xdr:col>
      <xdr:colOff>101600</xdr:colOff>
      <xdr:row>38</xdr:row>
      <xdr:rowOff>129159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54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120286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635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71565</xdr:rowOff>
    </xdr:from>
    <xdr:to>
      <xdr:col>10</xdr:col>
      <xdr:colOff>165100</xdr:colOff>
      <xdr:row>39</xdr:row>
      <xdr:rowOff>1715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58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164292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679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62420</xdr:rowOff>
    </xdr:from>
    <xdr:to>
      <xdr:col>6</xdr:col>
      <xdr:colOff>38100</xdr:colOff>
      <xdr:row>38</xdr:row>
      <xdr:rowOff>164020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57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155147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6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23557</xdr:rowOff>
    </xdr:from>
    <xdr:to>
      <xdr:col>24</xdr:col>
      <xdr:colOff>63500</xdr:colOff>
      <xdr:row>58</xdr:row>
      <xdr:rowOff>59641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67657"/>
          <a:ext cx="838200" cy="36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47971</xdr:rowOff>
    </xdr:from>
    <xdr:to>
      <xdr:col>19</xdr:col>
      <xdr:colOff>177800</xdr:colOff>
      <xdr:row>58</xdr:row>
      <xdr:rowOff>59641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92071"/>
          <a:ext cx="889000" cy="11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43768</xdr:rowOff>
    </xdr:from>
    <xdr:to>
      <xdr:col>15</xdr:col>
      <xdr:colOff>50800</xdr:colOff>
      <xdr:row>58</xdr:row>
      <xdr:rowOff>47971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87868"/>
          <a:ext cx="889000" cy="4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90809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3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145948</xdr:rowOff>
    </xdr:from>
    <xdr:to>
      <xdr:col>10</xdr:col>
      <xdr:colOff>114300</xdr:colOff>
      <xdr:row>58</xdr:row>
      <xdr:rowOff>43768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18598"/>
          <a:ext cx="889000" cy="69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144207</xdr:rowOff>
    </xdr:from>
    <xdr:to>
      <xdr:col>24</xdr:col>
      <xdr:colOff>114300</xdr:colOff>
      <xdr:row>58</xdr:row>
      <xdr:rowOff>74357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1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167084</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68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8841</xdr:rowOff>
    </xdr:from>
    <xdr:to>
      <xdr:col>20</xdr:col>
      <xdr:colOff>38100</xdr:colOff>
      <xdr:row>58</xdr:row>
      <xdr:rowOff>110441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52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101568</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45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168621</xdr:rowOff>
    </xdr:from>
    <xdr:to>
      <xdr:col>15</xdr:col>
      <xdr:colOff>101600</xdr:colOff>
      <xdr:row>58</xdr:row>
      <xdr:rowOff>98771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4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115298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71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164418</xdr:rowOff>
    </xdr:from>
    <xdr:to>
      <xdr:col>10</xdr:col>
      <xdr:colOff>165100</xdr:colOff>
      <xdr:row>58</xdr:row>
      <xdr:rowOff>94568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3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111095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71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95148</xdr:rowOff>
    </xdr:from>
    <xdr:to>
      <xdr:col>6</xdr:col>
      <xdr:colOff>38100</xdr:colOff>
      <xdr:row>58</xdr:row>
      <xdr:rowOff>25298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67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16425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60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129583</xdr:rowOff>
    </xdr:from>
    <xdr:to>
      <xdr:col>24</xdr:col>
      <xdr:colOff>63500</xdr:colOff>
      <xdr:row>77</xdr:row>
      <xdr:rowOff>15971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59783"/>
          <a:ext cx="838200" cy="5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15971</xdr:rowOff>
    </xdr:from>
    <xdr:to>
      <xdr:col>19</xdr:col>
      <xdr:colOff>177800</xdr:colOff>
      <xdr:row>77</xdr:row>
      <xdr:rowOff>63133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17621"/>
          <a:ext cx="889000" cy="47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28829</xdr:rowOff>
    </xdr:from>
    <xdr:to>
      <xdr:col>15</xdr:col>
      <xdr:colOff>50800</xdr:colOff>
      <xdr:row>77</xdr:row>
      <xdr:rowOff>63133</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30479"/>
          <a:ext cx="889000" cy="34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28829</xdr:rowOff>
    </xdr:from>
    <xdr:to>
      <xdr:col>10</xdr:col>
      <xdr:colOff>114300</xdr:colOff>
      <xdr:row>77</xdr:row>
      <xdr:rowOff>103239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30479"/>
          <a:ext cx="889000" cy="74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78783</xdr:rowOff>
    </xdr:from>
    <xdr:to>
      <xdr:col>24</xdr:col>
      <xdr:colOff>114300</xdr:colOff>
      <xdr:row>77</xdr:row>
      <xdr:rowOff>8933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08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101660</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60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136621</xdr:rowOff>
    </xdr:from>
    <xdr:to>
      <xdr:col>20</xdr:col>
      <xdr:colOff>38100</xdr:colOff>
      <xdr:row>77</xdr:row>
      <xdr:rowOff>66771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66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83299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42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12333</xdr:rowOff>
    </xdr:from>
    <xdr:to>
      <xdr:col>15</xdr:col>
      <xdr:colOff>101600</xdr:colOff>
      <xdr:row>77</xdr:row>
      <xdr:rowOff>113933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1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130460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98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149479</xdr:rowOff>
    </xdr:from>
    <xdr:to>
      <xdr:col>10</xdr:col>
      <xdr:colOff>165100</xdr:colOff>
      <xdr:row>77</xdr:row>
      <xdr:rowOff>79629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7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96156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54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52439</xdr:rowOff>
    </xdr:from>
    <xdr:to>
      <xdr:col>6</xdr:col>
      <xdr:colOff>38100</xdr:colOff>
      <xdr:row>77</xdr:row>
      <xdr:rowOff>154039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5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170566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029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73547</xdr:rowOff>
    </xdr:from>
    <xdr:to>
      <xdr:col>24</xdr:col>
      <xdr:colOff>63500</xdr:colOff>
      <xdr:row>99</xdr:row>
      <xdr:rowOff>73709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47097"/>
          <a:ext cx="838200" cy="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73547</xdr:rowOff>
    </xdr:from>
    <xdr:to>
      <xdr:col>19</xdr:col>
      <xdr:colOff>177800</xdr:colOff>
      <xdr:row>99</xdr:row>
      <xdr:rowOff>74983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47097"/>
          <a:ext cx="889000" cy="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74983</xdr:rowOff>
    </xdr:from>
    <xdr:to>
      <xdr:col>15</xdr:col>
      <xdr:colOff>50800</xdr:colOff>
      <xdr:row>99</xdr:row>
      <xdr:rowOff>78600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48533"/>
          <a:ext cx="889000" cy="3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78600</xdr:rowOff>
    </xdr:from>
    <xdr:to>
      <xdr:col>10</xdr:col>
      <xdr:colOff>114300</xdr:colOff>
      <xdr:row>99</xdr:row>
      <xdr:rowOff>80899</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2150"/>
          <a:ext cx="889000" cy="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22909</xdr:rowOff>
    </xdr:from>
    <xdr:to>
      <xdr:col>24</xdr:col>
      <xdr:colOff>114300</xdr:colOff>
      <xdr:row>99</xdr:row>
      <xdr:rowOff>124509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99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153736</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84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22747</xdr:rowOff>
    </xdr:from>
    <xdr:to>
      <xdr:col>20</xdr:col>
      <xdr:colOff>38100</xdr:colOff>
      <xdr:row>99</xdr:row>
      <xdr:rowOff>124347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996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140874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771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24183</xdr:rowOff>
    </xdr:from>
    <xdr:to>
      <xdr:col>15</xdr:col>
      <xdr:colOff>101600</xdr:colOff>
      <xdr:row>99</xdr:row>
      <xdr:rowOff>125783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9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142310</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77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27800</xdr:rowOff>
    </xdr:from>
    <xdr:to>
      <xdr:col>10</xdr:col>
      <xdr:colOff>165100</xdr:colOff>
      <xdr:row>99</xdr:row>
      <xdr:rowOff>129400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120527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094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30099</xdr:rowOff>
    </xdr:from>
    <xdr:to>
      <xdr:col>6</xdr:col>
      <xdr:colOff>38100</xdr:colOff>
      <xdr:row>99</xdr:row>
      <xdr:rowOff>131699</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122826</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096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27686</xdr:rowOff>
    </xdr:from>
    <xdr:to>
      <xdr:col>55</xdr:col>
      <xdr:colOff>0</xdr:colOff>
      <xdr:row>36</xdr:row>
      <xdr:rowOff>39769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199886"/>
          <a:ext cx="838200" cy="1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82676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426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39769</xdr:rowOff>
    </xdr:from>
    <xdr:to>
      <xdr:col>50</xdr:col>
      <xdr:colOff>114300</xdr:colOff>
      <xdr:row>36</xdr:row>
      <xdr:rowOff>49893</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211969"/>
          <a:ext cx="889000"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53284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568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49893</xdr:rowOff>
    </xdr:from>
    <xdr:to>
      <xdr:col>45</xdr:col>
      <xdr:colOff>177800</xdr:colOff>
      <xdr:row>36</xdr:row>
      <xdr:rowOff>59690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22209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40548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555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59690</xdr:rowOff>
    </xdr:from>
    <xdr:to>
      <xdr:col>41</xdr:col>
      <xdr:colOff>50800</xdr:colOff>
      <xdr:row>36</xdr:row>
      <xdr:rowOff>68834</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23189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54264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79410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148336</xdr:rowOff>
    </xdr:from>
    <xdr:to>
      <xdr:col>55</xdr:col>
      <xdr:colOff>50800</xdr:colOff>
      <xdr:row>36</xdr:row>
      <xdr:rowOff>78486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14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171213</xdr:rowOff>
    </xdr:from>
    <xdr:ext cx="469744"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000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160419</xdr:rowOff>
    </xdr:from>
    <xdr:to>
      <xdr:col>50</xdr:col>
      <xdr:colOff>165100</xdr:colOff>
      <xdr:row>36</xdr:row>
      <xdr:rowOff>90569</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16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107096</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04428" y="593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170543</xdr:rowOff>
    </xdr:from>
    <xdr:to>
      <xdr:col>46</xdr:col>
      <xdr:colOff>38100</xdr:colOff>
      <xdr:row>36</xdr:row>
      <xdr:rowOff>100693</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17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117220</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15428" y="5946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8890</xdr:rowOff>
    </xdr:from>
    <xdr:to>
      <xdr:col>41</xdr:col>
      <xdr:colOff>101600</xdr:colOff>
      <xdr:row>36</xdr:row>
      <xdr:rowOff>110490</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18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127017</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26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18034</xdr:rowOff>
    </xdr:from>
    <xdr:to>
      <xdr:col>36</xdr:col>
      <xdr:colOff>165100</xdr:colOff>
      <xdr:row>36</xdr:row>
      <xdr:rowOff>119634</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19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136161</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37428" y="596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134341</xdr:rowOff>
    </xdr:from>
    <xdr:to>
      <xdr:col>55</xdr:col>
      <xdr:colOff>0</xdr:colOff>
      <xdr:row>56</xdr:row>
      <xdr:rowOff>167030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735541"/>
          <a:ext cx="838200" cy="32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167030</xdr:rowOff>
    </xdr:from>
    <xdr:to>
      <xdr:col>50</xdr:col>
      <xdr:colOff>114300</xdr:colOff>
      <xdr:row>57</xdr:row>
      <xdr:rowOff>279</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768230"/>
          <a:ext cx="889000" cy="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279</xdr:rowOff>
    </xdr:from>
    <xdr:to>
      <xdr:col>45</xdr:col>
      <xdr:colOff>177800</xdr:colOff>
      <xdr:row>57</xdr:row>
      <xdr:rowOff>34493</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772929"/>
          <a:ext cx="889000" cy="34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34493</xdr:rowOff>
    </xdr:from>
    <xdr:to>
      <xdr:col>41</xdr:col>
      <xdr:colOff>50800</xdr:colOff>
      <xdr:row>57</xdr:row>
      <xdr:rowOff>88341</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807143"/>
          <a:ext cx="889000" cy="5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83541</xdr:rowOff>
    </xdr:from>
    <xdr:to>
      <xdr:col>55</xdr:col>
      <xdr:colOff>50800</xdr:colOff>
      <xdr:row>57</xdr:row>
      <xdr:rowOff>13691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68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61968</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66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116230</xdr:rowOff>
    </xdr:from>
    <xdr:to>
      <xdr:col>50</xdr:col>
      <xdr:colOff>165100</xdr:colOff>
      <xdr:row>57</xdr:row>
      <xdr:rowOff>46380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71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37507</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810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120929</xdr:rowOff>
    </xdr:from>
    <xdr:to>
      <xdr:col>46</xdr:col>
      <xdr:colOff>38100</xdr:colOff>
      <xdr:row>57</xdr:row>
      <xdr:rowOff>51079</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72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42206</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814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155143</xdr:rowOff>
    </xdr:from>
    <xdr:to>
      <xdr:col>41</xdr:col>
      <xdr:colOff>101600</xdr:colOff>
      <xdr:row>57</xdr:row>
      <xdr:rowOff>85293</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75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76420</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849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37541</xdr:rowOff>
    </xdr:from>
    <xdr:to>
      <xdr:col>36</xdr:col>
      <xdr:colOff>165100</xdr:colOff>
      <xdr:row>57</xdr:row>
      <xdr:rowOff>139141</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81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130268</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902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15813</xdr:rowOff>
    </xdr:from>
    <xdr:to>
      <xdr:col>55</xdr:col>
      <xdr:colOff>0</xdr:colOff>
      <xdr:row>78</xdr:row>
      <xdr:rowOff>35531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388913"/>
          <a:ext cx="838200" cy="1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15813</xdr:rowOff>
    </xdr:from>
    <xdr:to>
      <xdr:col>50</xdr:col>
      <xdr:colOff>114300</xdr:colOff>
      <xdr:row>78</xdr:row>
      <xdr:rowOff>24161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388913"/>
          <a:ext cx="889000" cy="8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123492</xdr:rowOff>
    </xdr:from>
    <xdr:to>
      <xdr:col>45</xdr:col>
      <xdr:colOff>177800</xdr:colOff>
      <xdr:row>78</xdr:row>
      <xdr:rowOff>24161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325142"/>
          <a:ext cx="889000" cy="7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123492</xdr:rowOff>
    </xdr:from>
    <xdr:to>
      <xdr:col>41</xdr:col>
      <xdr:colOff>50800</xdr:colOff>
      <xdr:row>77</xdr:row>
      <xdr:rowOff>151020</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325142"/>
          <a:ext cx="889000" cy="27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156181</xdr:rowOff>
    </xdr:from>
    <xdr:to>
      <xdr:col>55</xdr:col>
      <xdr:colOff>50800</xdr:colOff>
      <xdr:row>78</xdr:row>
      <xdr:rowOff>86331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57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119882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136463</xdr:rowOff>
    </xdr:from>
    <xdr:to>
      <xdr:col>50</xdr:col>
      <xdr:colOff>165100</xdr:colOff>
      <xdr:row>78</xdr:row>
      <xdr:rowOff>66613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3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57740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3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144811</xdr:rowOff>
    </xdr:from>
    <xdr:to>
      <xdr:col>46</xdr:col>
      <xdr:colOff>38100</xdr:colOff>
      <xdr:row>78</xdr:row>
      <xdr:rowOff>74961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4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66088</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39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72692</xdr:rowOff>
    </xdr:from>
    <xdr:to>
      <xdr:col>41</xdr:col>
      <xdr:colOff>101600</xdr:colOff>
      <xdr:row>78</xdr:row>
      <xdr:rowOff>2842</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274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19369</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049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100220</xdr:rowOff>
    </xdr:from>
    <xdr:to>
      <xdr:col>36</xdr:col>
      <xdr:colOff>165100</xdr:colOff>
      <xdr:row>78</xdr:row>
      <xdr:rowOff>30370</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0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46897</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077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6091</xdr:rowOff>
    </xdr:from>
    <xdr:to>
      <xdr:col>55</xdr:col>
      <xdr:colOff>0</xdr:colOff>
      <xdr:row>96</xdr:row>
      <xdr:rowOff>80569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465291"/>
          <a:ext cx="838200" cy="7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170737</xdr:rowOff>
    </xdr:from>
    <xdr:to>
      <xdr:col>50</xdr:col>
      <xdr:colOff>114300</xdr:colOff>
      <xdr:row>96</xdr:row>
      <xdr:rowOff>6091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458487"/>
          <a:ext cx="889000" cy="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97279</xdr:rowOff>
    </xdr:from>
    <xdr:to>
      <xdr:col>45</xdr:col>
      <xdr:colOff>177800</xdr:colOff>
      <xdr:row>95</xdr:row>
      <xdr:rowOff>170737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385029"/>
          <a:ext cx="889000" cy="73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97279</xdr:rowOff>
    </xdr:from>
    <xdr:to>
      <xdr:col>41</xdr:col>
      <xdr:colOff>50800</xdr:colOff>
      <xdr:row>95</xdr:row>
      <xdr:rowOff>141438</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385029"/>
          <a:ext cx="889000" cy="44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29769</xdr:rowOff>
    </xdr:from>
    <xdr:to>
      <xdr:col>55</xdr:col>
      <xdr:colOff>50800</xdr:colOff>
      <xdr:row>96</xdr:row>
      <xdr:rowOff>131369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488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8196</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467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126741</xdr:rowOff>
    </xdr:from>
    <xdr:to>
      <xdr:col>50</xdr:col>
      <xdr:colOff>165100</xdr:colOff>
      <xdr:row>96</xdr:row>
      <xdr:rowOff>56891</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414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73418</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18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119937</xdr:rowOff>
    </xdr:from>
    <xdr:to>
      <xdr:col>46</xdr:col>
      <xdr:colOff>38100</xdr:colOff>
      <xdr:row>96</xdr:row>
      <xdr:rowOff>50087</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40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66614</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182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46479</xdr:rowOff>
    </xdr:from>
    <xdr:to>
      <xdr:col>41</xdr:col>
      <xdr:colOff>101600</xdr:colOff>
      <xdr:row>95</xdr:row>
      <xdr:rowOff>148079</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334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164606</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109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90638</xdr:rowOff>
    </xdr:from>
    <xdr:to>
      <xdr:col>36</xdr:col>
      <xdr:colOff>165100</xdr:colOff>
      <xdr:row>96</xdr:row>
      <xdr:rowOff>20788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378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37315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153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112754</xdr:rowOff>
    </xdr:from>
    <xdr:to>
      <xdr:col>85</xdr:col>
      <xdr:colOff>127000</xdr:colOff>
      <xdr:row>37</xdr:row>
      <xdr:rowOff>131742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456404"/>
          <a:ext cx="838200" cy="18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131742</xdr:rowOff>
    </xdr:from>
    <xdr:to>
      <xdr:col>81</xdr:col>
      <xdr:colOff>50800</xdr:colOff>
      <xdr:row>37</xdr:row>
      <xdr:rowOff>149758</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75392"/>
          <a:ext cx="889000" cy="1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84150</xdr:rowOff>
    </xdr:from>
    <xdr:to>
      <xdr:col>76</xdr:col>
      <xdr:colOff>114300</xdr:colOff>
      <xdr:row>37</xdr:row>
      <xdr:rowOff>149758</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256350"/>
          <a:ext cx="889000" cy="237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84150</xdr:rowOff>
    </xdr:from>
    <xdr:to>
      <xdr:col>71</xdr:col>
      <xdr:colOff>177800</xdr:colOff>
      <xdr:row>37</xdr:row>
      <xdr:rowOff>165518</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256350"/>
          <a:ext cx="889000" cy="252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61954</xdr:rowOff>
    </xdr:from>
    <xdr:to>
      <xdr:col>85</xdr:col>
      <xdr:colOff>177800</xdr:colOff>
      <xdr:row>37</xdr:row>
      <xdr:rowOff>163554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0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40381</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8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80942</xdr:rowOff>
    </xdr:from>
    <xdr:to>
      <xdr:col>81</xdr:col>
      <xdr:colOff>101600</xdr:colOff>
      <xdr:row>38</xdr:row>
      <xdr:rowOff>11092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24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2219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1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98958</xdr:rowOff>
    </xdr:from>
    <xdr:to>
      <xdr:col>76</xdr:col>
      <xdr:colOff>165100</xdr:colOff>
      <xdr:row>38</xdr:row>
      <xdr:rowOff>29108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4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20235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3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33350</xdr:rowOff>
    </xdr:from>
    <xdr:to>
      <xdr:col>72</xdr:col>
      <xdr:colOff>38100</xdr:colOff>
      <xdr:row>36</xdr:row>
      <xdr:rowOff>134950</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2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151477</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5980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114717</xdr:rowOff>
    </xdr:from>
    <xdr:to>
      <xdr:col>67</xdr:col>
      <xdr:colOff>101600</xdr:colOff>
      <xdr:row>38</xdr:row>
      <xdr:rowOff>44867</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58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35995</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51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75288</xdr:rowOff>
    </xdr:from>
    <xdr:to>
      <xdr:col>85</xdr:col>
      <xdr:colOff>127000</xdr:colOff>
      <xdr:row>56</xdr:row>
      <xdr:rowOff>122197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676488"/>
          <a:ext cx="838200" cy="46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106233</xdr:rowOff>
    </xdr:from>
    <xdr:to>
      <xdr:col>81</xdr:col>
      <xdr:colOff>50800</xdr:colOff>
      <xdr:row>56</xdr:row>
      <xdr:rowOff>122197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535983"/>
          <a:ext cx="889000" cy="187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106233</xdr:rowOff>
    </xdr:from>
    <xdr:to>
      <xdr:col>76</xdr:col>
      <xdr:colOff>114300</xdr:colOff>
      <xdr:row>56</xdr:row>
      <xdr:rowOff>66091</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535983"/>
          <a:ext cx="889000" cy="131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38446</xdr:rowOff>
    </xdr:from>
    <xdr:to>
      <xdr:col>71</xdr:col>
      <xdr:colOff>177800</xdr:colOff>
      <xdr:row>56</xdr:row>
      <xdr:rowOff>66091</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468196"/>
          <a:ext cx="889000" cy="199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24488</xdr:rowOff>
    </xdr:from>
    <xdr:to>
      <xdr:col>85</xdr:col>
      <xdr:colOff>177800</xdr:colOff>
      <xdr:row>56</xdr:row>
      <xdr:rowOff>126088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625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2915</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604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71397</xdr:rowOff>
    </xdr:from>
    <xdr:to>
      <xdr:col>81</xdr:col>
      <xdr:colOff>101600</xdr:colOff>
      <xdr:row>57</xdr:row>
      <xdr:rowOff>1547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672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164124</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765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55433</xdr:rowOff>
    </xdr:from>
    <xdr:to>
      <xdr:col>76</xdr:col>
      <xdr:colOff>165100</xdr:colOff>
      <xdr:row>55</xdr:row>
      <xdr:rowOff>157033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48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2110</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26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15291</xdr:rowOff>
    </xdr:from>
    <xdr:to>
      <xdr:col>72</xdr:col>
      <xdr:colOff>38100</xdr:colOff>
      <xdr:row>56</xdr:row>
      <xdr:rowOff>116891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16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108018</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09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159096</xdr:rowOff>
    </xdr:from>
    <xdr:to>
      <xdr:col>67</xdr:col>
      <xdr:colOff>101600</xdr:colOff>
      <xdr:row>55</xdr:row>
      <xdr:rowOff>89246</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41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105773</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192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86818</xdr:rowOff>
    </xdr:from>
    <xdr:to>
      <xdr:col>85</xdr:col>
      <xdr:colOff>127000</xdr:colOff>
      <xdr:row>79</xdr:row>
      <xdr:rowOff>93069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31368"/>
          <a:ext cx="838200" cy="6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73498</xdr:rowOff>
    </xdr:from>
    <xdr:to>
      <xdr:col>81</xdr:col>
      <xdr:colOff>50800</xdr:colOff>
      <xdr:row>79</xdr:row>
      <xdr:rowOff>93069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18048"/>
          <a:ext cx="889000" cy="19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62094</xdr:rowOff>
    </xdr:from>
    <xdr:to>
      <xdr:col>76</xdr:col>
      <xdr:colOff>114300</xdr:colOff>
      <xdr:row>79</xdr:row>
      <xdr:rowOff>73498</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06644"/>
          <a:ext cx="889000" cy="11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33000</xdr:rowOff>
    </xdr:from>
    <xdr:to>
      <xdr:col>71</xdr:col>
      <xdr:colOff>177800</xdr:colOff>
      <xdr:row>79</xdr:row>
      <xdr:rowOff>62094</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577550"/>
          <a:ext cx="889000" cy="29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107940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65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110729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65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36018</xdr:rowOff>
    </xdr:from>
    <xdr:to>
      <xdr:col>85</xdr:col>
      <xdr:colOff>177800</xdr:colOff>
      <xdr:row>79</xdr:row>
      <xdr:rowOff>137618</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8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4811</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42269</xdr:rowOff>
    </xdr:from>
    <xdr:to>
      <xdr:col>81</xdr:col>
      <xdr:colOff>101600</xdr:colOff>
      <xdr:row>79</xdr:row>
      <xdr:rowOff>143869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8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134996</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79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22698</xdr:rowOff>
    </xdr:from>
    <xdr:to>
      <xdr:col>76</xdr:col>
      <xdr:colOff>165100</xdr:colOff>
      <xdr:row>79</xdr:row>
      <xdr:rowOff>124298</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67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115425</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59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11294</xdr:rowOff>
    </xdr:from>
    <xdr:to>
      <xdr:col>72</xdr:col>
      <xdr:colOff>38100</xdr:colOff>
      <xdr:row>79</xdr:row>
      <xdr:rowOff>112894</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5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129421</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3331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153650</xdr:rowOff>
    </xdr:from>
    <xdr:to>
      <xdr:col>67</xdr:col>
      <xdr:colOff>101600</xdr:colOff>
      <xdr:row>79</xdr:row>
      <xdr:rowOff>83800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2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100327</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3301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124583</xdr:rowOff>
    </xdr:from>
    <xdr:to>
      <xdr:col>85</xdr:col>
      <xdr:colOff>127000</xdr:colOff>
      <xdr:row>97</xdr:row>
      <xdr:rowOff>127147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755233"/>
          <a:ext cx="838200" cy="2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127147</xdr:rowOff>
    </xdr:from>
    <xdr:to>
      <xdr:col>81</xdr:col>
      <xdr:colOff>50800</xdr:colOff>
      <xdr:row>97</xdr:row>
      <xdr:rowOff>141452</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757797"/>
          <a:ext cx="889000" cy="1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141452</xdr:rowOff>
    </xdr:from>
    <xdr:to>
      <xdr:col>76</xdr:col>
      <xdr:colOff>114300</xdr:colOff>
      <xdr:row>97</xdr:row>
      <xdr:rowOff>158511</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772102"/>
          <a:ext cx="889000" cy="17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158511</xdr:rowOff>
    </xdr:from>
    <xdr:to>
      <xdr:col>71</xdr:col>
      <xdr:colOff>177800</xdr:colOff>
      <xdr:row>98</xdr:row>
      <xdr:rowOff>6739</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89161"/>
          <a:ext cx="889000" cy="19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45823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73783</xdr:rowOff>
    </xdr:from>
    <xdr:to>
      <xdr:col>85</xdr:col>
      <xdr:colOff>177800</xdr:colOff>
      <xdr:row>98</xdr:row>
      <xdr:rowOff>3933</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04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33160</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492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76347</xdr:rowOff>
    </xdr:from>
    <xdr:to>
      <xdr:col>81</xdr:col>
      <xdr:colOff>101600</xdr:colOff>
      <xdr:row>98</xdr:row>
      <xdr:rowOff>6497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0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23024</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482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90652</xdr:rowOff>
    </xdr:from>
    <xdr:to>
      <xdr:col>76</xdr:col>
      <xdr:colOff>165100</xdr:colOff>
      <xdr:row>98</xdr:row>
      <xdr:rowOff>20802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21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11929</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1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107711</xdr:rowOff>
    </xdr:from>
    <xdr:to>
      <xdr:col>72</xdr:col>
      <xdr:colOff>38100</xdr:colOff>
      <xdr:row>98</xdr:row>
      <xdr:rowOff>37861</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3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28988</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31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127389</xdr:rowOff>
    </xdr:from>
    <xdr:to>
      <xdr:col>67</xdr:col>
      <xdr:colOff>101600</xdr:colOff>
      <xdr:row>98</xdr:row>
      <xdr:rowOff>57539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5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48666</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50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総務費は、市民文化会館建設事業（用地取得）や肱南地域交流センター建設事業等の実施により増加し、前年度に比べ</a:t>
          </a:r>
          <a:r>
            <a:rPr kumimoji="1" lang="en-US" altLang="ja-JP" sz="1300">
              <a:latin typeface="ＭＳ Ｐゴシック" panose="020B0600070205080204" pitchFamily="50" charset="-128"/>
              <a:ea typeface="ＭＳ Ｐゴシック" panose="020B0600070205080204" pitchFamily="50" charset="-128"/>
            </a:rPr>
            <a:t>28,412</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人増となった。</a:t>
          </a:r>
        </a:p>
        <a:p>
          <a:r>
            <a:rPr kumimoji="1" lang="ja-JP" altLang="en-US" sz="1300">
              <a:latin typeface="ＭＳ Ｐゴシック" panose="020B0600070205080204" pitchFamily="50" charset="-128"/>
              <a:ea typeface="ＭＳ Ｐゴシック" panose="020B0600070205080204" pitchFamily="50" charset="-128"/>
            </a:rPr>
            <a:t>　民生費は、定額減税調整給付金支給や認定こども園施設整備事業等の実施により増加し、前年度に比べ</a:t>
          </a:r>
          <a:r>
            <a:rPr kumimoji="1" lang="en-US" altLang="ja-JP" sz="1300">
              <a:latin typeface="ＭＳ Ｐゴシック" panose="020B0600070205080204" pitchFamily="50" charset="-128"/>
              <a:ea typeface="ＭＳ Ｐゴシック" panose="020B0600070205080204" pitchFamily="50" charset="-128"/>
            </a:rPr>
            <a:t>17,711</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人増となった。</a:t>
          </a:r>
        </a:p>
        <a:p>
          <a:r>
            <a:rPr kumimoji="1" lang="ja-JP" altLang="en-US" sz="1300">
              <a:latin typeface="ＭＳ Ｐゴシック" panose="020B0600070205080204" pitchFamily="50" charset="-128"/>
              <a:ea typeface="ＭＳ Ｐゴシック" panose="020B0600070205080204" pitchFamily="50" charset="-128"/>
            </a:rPr>
            <a:t>　商工費は、官民共創推進拠点施設整備事業が完了したことにより減少し、前年度に比べ</a:t>
          </a:r>
          <a:r>
            <a:rPr kumimoji="1" lang="en-US" altLang="ja-JP" sz="1300">
              <a:latin typeface="ＭＳ Ｐゴシック" panose="020B0600070205080204" pitchFamily="50" charset="-128"/>
              <a:ea typeface="ＭＳ Ｐゴシック" panose="020B0600070205080204" pitchFamily="50" charset="-128"/>
            </a:rPr>
            <a:t>4,313</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人減となった。</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土木費は、橋梁修繕が少なかったことにより減少し、前年度に比べ</a:t>
          </a:r>
          <a:r>
            <a:rPr kumimoji="1" lang="en-US" altLang="ja-JP" sz="1300">
              <a:latin typeface="ＭＳ Ｐゴシック" panose="020B0600070205080204" pitchFamily="50" charset="-128"/>
              <a:ea typeface="ＭＳ Ｐゴシック" panose="020B0600070205080204" pitchFamily="50" charset="-128"/>
            </a:rPr>
            <a:t>9,774</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人減となった。</a:t>
          </a:r>
        </a:p>
        <a:p>
          <a:r>
            <a:rPr kumimoji="1" lang="ja-JP" altLang="en-US" sz="1300">
              <a:latin typeface="ＭＳ Ｐゴシック" panose="020B0600070205080204" pitchFamily="50" charset="-128"/>
              <a:ea typeface="ＭＳ Ｐゴシック" panose="020B0600070205080204" pitchFamily="50" charset="-128"/>
            </a:rPr>
            <a:t>　教育費は、中学校長寿命化改修事業等の実施により増加し、前年度に比べ</a:t>
          </a:r>
          <a:r>
            <a:rPr kumimoji="1" lang="en-US" altLang="ja-JP" sz="1300">
              <a:latin typeface="ＭＳ Ｐゴシック" panose="020B0600070205080204" pitchFamily="50" charset="-128"/>
              <a:ea typeface="ＭＳ Ｐゴシック" panose="020B0600070205080204" pitchFamily="50" charset="-128"/>
            </a:rPr>
            <a:t>6,156</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人増となった。</a:t>
          </a:r>
        </a:p>
        <a:p>
          <a:r>
            <a:rPr kumimoji="1" lang="ja-JP" altLang="en-US" sz="1300">
              <a:latin typeface="ＭＳ Ｐゴシック" panose="020B0600070205080204" pitchFamily="50" charset="-128"/>
              <a:ea typeface="ＭＳ Ｐゴシック" panose="020B0600070205080204" pitchFamily="50" charset="-128"/>
            </a:rPr>
            <a:t>　災害復旧費は、前年度繰越分の市道・農道の復旧工事が完了したことにより増加し、前年度に比べ</a:t>
          </a:r>
          <a:r>
            <a:rPr kumimoji="1" lang="en-US" altLang="ja-JP" sz="1300">
              <a:latin typeface="ＭＳ Ｐゴシック" panose="020B0600070205080204" pitchFamily="50" charset="-128"/>
              <a:ea typeface="ＭＳ Ｐゴシック" panose="020B0600070205080204" pitchFamily="50" charset="-128"/>
            </a:rPr>
            <a:t>1,914</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人増となった。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愛媛県大洲市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財政調整基金は、標準財政規模の</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％程度の残高の維持を目安としているが、令和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年度は財源不足により</a:t>
          </a:r>
          <a:r>
            <a:rPr kumimoji="1" lang="en-US" altLang="ja-JP" sz="1400">
              <a:latin typeface="ＭＳ ゴシック" pitchFamily="49" charset="-128"/>
              <a:ea typeface="ＭＳ ゴシック" pitchFamily="49" charset="-128"/>
            </a:rPr>
            <a:t>450</a:t>
          </a:r>
          <a:r>
            <a:rPr kumimoji="1" lang="ja-JP" altLang="en-US" sz="1400">
              <a:latin typeface="ＭＳ ゴシック" pitchFamily="49" charset="-128"/>
              <a:ea typeface="ＭＳ ゴシック" pitchFamily="49" charset="-128"/>
            </a:rPr>
            <a:t>百万円を取り崩したことから、残高は減少した。</a:t>
          </a:r>
        </a:p>
        <a:p>
          <a:r>
            <a:rPr kumimoji="1" lang="ja-JP" altLang="en-US" sz="1400">
              <a:latin typeface="ＭＳ ゴシック" pitchFamily="49" charset="-128"/>
              <a:ea typeface="ＭＳ ゴシック" pitchFamily="49" charset="-128"/>
            </a:rPr>
            <a:t>　実質収支の減少は、経常的な歳出の増加（人件費や物件費の上昇）に対して、税収や地方交付税の伸びが限定的であったことによる。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愛媛県大洲市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全会計で黒字となり、実質連結赤字額は発生していない。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分母である標準財政規模に大きな変動はなかったが、一般会計では分子である実質収支額が減少したため、黒字幅が縮小した。実質収支額の減少要因としては、人件費の増加や市民文化会館建設事業（用地取得）の実施などが挙げられる。</a:t>
          </a:r>
          <a:endParaRPr kumimoji="1" lang="ja-JP" altLang="en-US"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病院事業会計では、剰余額が減少したため黒字幅が縮小した。</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剰余額の減少要因としては、新型コロナウイルス感染症対策関係補助金の減少、人件費の増額等が挙げられる。</a:t>
          </a:r>
          <a:endPar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endParaRPr>
        </a:p>
        <a:p>
          <a:r>
            <a:rPr kumimoji="1" lang="ja-JP" altLang="en-US" sz="1400">
              <a:latin typeface="ＭＳ ゴシック" pitchFamily="49" charset="-128"/>
              <a:ea typeface="ＭＳ ゴシック" pitchFamily="49" charset="-128"/>
            </a:rPr>
            <a:t>　水道事業会計では、令和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年度の水道料金改定に伴い剰余額が増加したため、黒字幅が拡大した。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愛媛県大洲市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年度から中学校整備事業や公民館建設事業等に</a:t>
          </a:r>
          <a:r>
            <a:rPr kumimoji="1" lang="ja-JP" altLang="en-US" sz="1400">
              <a:solidFill>
                <a:sysClr val="windowText" lastClr="000000"/>
              </a:solidFill>
              <a:latin typeface="ＭＳ ゴシック" pitchFamily="49" charset="-128"/>
              <a:ea typeface="ＭＳ ゴシック" pitchFamily="49" charset="-128"/>
            </a:rPr>
            <a:t>係る地方債の元金償還が開始された一方、元利償還金等は前年度に償還が完了した地方債の影響により、全体としては減少している。</a:t>
          </a:r>
          <a:br>
            <a:rPr kumimoji="1" lang="en-US" altLang="ja-JP" sz="1400">
              <a:solidFill>
                <a:sysClr val="windowText" lastClr="000000"/>
              </a:solidFill>
              <a:latin typeface="ＭＳ ゴシック" pitchFamily="49" charset="-128"/>
              <a:ea typeface="ＭＳ ゴシック" pitchFamily="49" charset="-128"/>
            </a:rPr>
          </a:br>
          <a:r>
            <a:rPr kumimoji="1" lang="ja-JP" altLang="en-US" sz="1400">
              <a:solidFill>
                <a:sysClr val="windowText" lastClr="000000"/>
              </a:solidFill>
              <a:latin typeface="ＭＳ ゴシック" pitchFamily="49" charset="-128"/>
              <a:ea typeface="ＭＳ ゴシック" pitchFamily="49" charset="-128"/>
            </a:rPr>
            <a:t>　今後、複合公共施設整備事業や防災行政無線デジタル化整備事業等の元金償還が増加する</a:t>
          </a:r>
          <a:r>
            <a:rPr kumimoji="1" lang="ja-JP" altLang="en-US" sz="1400">
              <a:latin typeface="ＭＳ ゴシック" pitchFamily="49" charset="-128"/>
              <a:ea typeface="ＭＳ ゴシック" pitchFamily="49" charset="-128"/>
            </a:rPr>
            <a:t>見込みであるが、借入の抑制と平準化により、実質公債費比率の上昇抑制に努める。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なお、借入金利が上昇傾向にあることにも留意する。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満期一括償還地方債の償還財源としての積立は行っていない。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愛媛県大洲市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a:t>
          </a:r>
          <a:r>
            <a:rPr kumimoji="1" lang="ja-JP" altLang="en-US" sz="1400">
              <a:solidFill>
                <a:sysClr val="windowText" lastClr="000000"/>
              </a:solidFill>
              <a:latin typeface="ＭＳ ゴシック" pitchFamily="49" charset="-128"/>
              <a:ea typeface="ＭＳ ゴシック" pitchFamily="49" charset="-128"/>
            </a:rPr>
            <a:t>負担額の中で大きな割合を占める一般会計等に係る地方債の現在高は微増したものの、組合等積立金の増加により退職手当負担見込額が大きく減少したことから、将来負担額は減少している。</a:t>
          </a:r>
        </a:p>
        <a:p>
          <a:r>
            <a:rPr kumimoji="1" lang="ja-JP" altLang="en-US" sz="1400">
              <a:latin typeface="ＭＳ ゴシック" pitchFamily="49" charset="-128"/>
              <a:ea typeface="ＭＳ ゴシック" pitchFamily="49" charset="-128"/>
            </a:rPr>
            <a:t>　一方、充当可能財源等のうち充当可能基金は、財政調整基金や公共施設等整備基金の取崩しにより、前年度から減少している。</a:t>
          </a:r>
        </a:p>
        <a:p>
          <a:r>
            <a:rPr kumimoji="1" lang="ja-JP" altLang="en-US" sz="1400">
              <a:latin typeface="ＭＳ ゴシック" pitchFamily="49" charset="-128"/>
              <a:ea typeface="ＭＳ ゴシック" pitchFamily="49" charset="-128"/>
            </a:rPr>
            <a:t>　この結果、将来負担比率の分子は、将来負担額の減少を上回る充当可能財源の減少により、前年度に比べ増加している。</a:t>
          </a:r>
          <a:br>
            <a:rPr kumimoji="1" lang="en-US" altLang="ja-JP" sz="1400">
              <a:latin typeface="ＭＳ ゴシック" pitchFamily="49" charset="-128"/>
              <a:ea typeface="ＭＳ ゴシック" pitchFamily="49" charset="-128"/>
            </a:rPr>
          </a:br>
          <a:r>
            <a:rPr kumimoji="1" lang="ja-JP" altLang="en-US" sz="1400">
              <a:latin typeface="ＭＳ ゴシック" pitchFamily="49" charset="-128"/>
              <a:ea typeface="ＭＳ ゴシック" pitchFamily="49" charset="-128"/>
            </a:rPr>
            <a:t>　将来負担比率については、今後も地方債残高の適正管理や基金の確保に努め、将来世代への負担軽減を図る。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愛媛県大洲市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主な増加要因として、地域振興に要する経費の財源として合併振興基金に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百万円、福祉活動の促進や快適な生活環境の形成に要する経費の財源として地域振興基金に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百万円を積み立てたことが挙げられる。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一方、主な減少要因として、公共施設等整備基金から市民文化会館建設用地取得やごみ焼却施設補修工事費等に充当するため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百万円、地域振興基金からふるさと納税寄附者の選択した政策メニューに応じた事業に充当するため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百万円、財政調整基金から財源不足への対応として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百万円を取り崩すなどしたことで、基金全体としては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人口減少による地方交付税等の歳入減や、市民文化会館建設事業等の大型事業及び公債費の増加に伴う歳出増が見込まれることから、基金を有効に活用し、健全な財政運営に努める。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公共施設等整備基金：公共施設等の整備を推進する。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合併振興基金：市民の連帯の強化及び地域振興に関する事業を推進する。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地域福祉基金：地域における高齢者等の福祉及び保健に関する事業を推進する。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地域振興基金：福祉活動の促進、快適な生活環境の形成を図る。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地域医療対策基金：医療機能の強化、医師の確保等の地域医療に係る課題の解決を図る。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合併振興基金：基金運用利子及び合併特例債等を原資として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公共施設等整備基金：基金運用利子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百万円を積み立てた一方で、市民文化会館建設用地取得やごみ焼却施設設備補修工事等の財源として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地域振興基金：基金運用利子及びふるさと納税を原資として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百万円を積み立てた一方、寄付者の選択した政策メニュー（うかい観光活性化事業や、スクールバスの管理運行など）に応じた事業の財源として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については、市民文化会館建設事業等の大型事業を予定していることから、必要に応じて取り崩しを行う。その他の特定目的基金についても、各基金の目的に合った事業の財源として、必要に応じて取り崩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物価高や労務単価の上昇に対して、税収及び地方交付税等の伸びが伴わなかったことから、財源が不足し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物価高騰や労務単価の上昇等に伴う財政需要の増加に対応するため取り崩しを行っているが、今後も財政状況を踏まえつつ計画的な積立てを行い、標準財政規模の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％程度の残高の維持を目安として、安定的な財政運営に努める。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基金運用利子及び臨時財政対策債の元利償還に備えるため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月豪雨災害に係る市債の償還財源として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今後の市債償還に備え、財政状況や償還計画を踏まえながら計画的な積立を行うとともに、必要に応じて取り崩しを行い、基金残高の適正な管理に努める。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F479AB4-2FD6-4AE5-B8C2-1D69BBB32B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CE4E15C-337A-4786-A7CD-227E3FF642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A3F1AE01-40FA-4EA1-8E07-28A89241A6AD}"/>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E052E58E-39BC-430B-A38B-0052D59E711E}"/>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8F6BB1B7-8D3A-4974-901C-F6011A839A40}"/>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6436E5E-C35B-4767-8962-C05322CF03BB}"/>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愛媛県大洲市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A4C26481-D138-46EB-A7DD-8D0055CA9047}"/>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2CE16349-DAEC-47E8-83D6-91B086962EC2}"/>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F3DB53F-5719-4176-88E8-95922238350A}"/>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90EA4700-26C4-40B2-88BD-04E0DA631A28}"/>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3989DBA1-09C6-43E0-8B87-4CFC52D80D24}"/>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2A016B3-1F6C-47F5-821C-914A09BE0FAC}"/>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39,040
38,621
432.12
32,416,438
30,335,539
1,746,464
15,774,772
33,051,269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773E2569-EC40-4879-A708-FF7A9FB39BB9}"/>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B557EBA-2B3A-4D65-8F95-DCC76BD7F3E4}"/>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D9D633F1-7E8A-4340-B9DF-D768F895CF63}"/>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35.4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6589A9F5-C76E-472F-9A74-929527A09C79}"/>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B329BAFA-62E6-46DA-AEAB-CE4E08294CB8}"/>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16DE75CE-42DE-481A-889F-90254A5E85A0}"/>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E6A6EDFC-45D0-4E3F-8C00-1F8869D1148D}"/>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2C9C09F-14D1-46C2-B210-5B3CBECAD155}"/>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68A06D71-B042-45F1-83E1-34E18CD354EB}"/>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77E4C940-7838-4142-9EE3-2997D5832EA5}"/>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292B5806-0674-4EB1-B4B2-CFD03A9E2440}"/>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4D949F9D-876B-4EE0-826F-550F03AD1B30}"/>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662C1611-2D81-44AC-B570-20E880DAD80B}"/>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91D7171-19D4-4439-BAF6-DB2EFC49E7F0}"/>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0AAFB10-6168-4BFD-9F18-9BE50CFB018D}"/>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1C71237-3FD9-4C50-BE82-59418EAC04AD}"/>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26033C2E-A8DD-4AD1-8AB5-40923618E3AD}"/>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E44FFB02-DDC7-4732-A9A8-6A90B2244679}"/>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E9E1BEB7-3543-4943-9DFD-C8B8C119A581}"/>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8807E98D-08C3-4B22-9DD9-6378EE3F336A}"/>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5C75B667-22E9-4518-9C2D-F9C2035FE2D3}"/>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6F0B4ADE-B51C-480A-ABAD-1CB2604D59F2}"/>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B3462CE-117C-4630-A262-F56BEA3D1707}"/>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907838CC-BD1D-4142-B012-742165782B98}"/>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D1B6315C-B8FF-4ABA-8F2A-50A2765FF79D}"/>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8F0CFD9-8D1F-4EA6-B7D1-15F1B3B72F5A}"/>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70FAF22E-9ECC-4CA8-B33F-7E8D5FFEE1B1}"/>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6E62E09-F3EE-4B59-8396-7E4F4CC183A9}"/>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1694BC09-9832-4196-A365-5287A8BB04CC}"/>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254F887C-2416-428C-8099-493030858B31}"/>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46C2DBAE-F827-458E-8542-2416E76FEE17}"/>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4FAC88C8-4529-41C7-94FA-AA9B8E347AFA}"/>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DDEA9CBC-5289-4B9E-B0EB-7BA81C849433}"/>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64501F8F-FAFB-4723-8EA5-5FDFB5A35733}"/>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AF144C9E-C4F9-43FC-81FE-AFF664E82171}"/>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年度は、前年度と比べて</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増加した。増加の主な要因は、新規資産整備の抑制により、既存資産の老朽化が相対的に進行したためである。年度内に父橋の架け替えや閉校施設の除却を進めたものの、全体的な増加傾向を押し下げるまでには至らなかった。</a:t>
          </a:r>
          <a:br>
            <a:rPr kumimoji="1" lang="en-US" altLang="ja-JP" sz="1100">
              <a:latin typeface="ＭＳ Ｐゴシック" panose="020B0600070205080204" pitchFamily="50" charset="-128"/>
              <a:ea typeface="ＭＳ Ｐゴシック" panose="020B0600070205080204" pitchFamily="50" charset="-128"/>
            </a:rPr>
          </a:br>
          <a:r>
            <a:rPr kumimoji="1" lang="ja-JP" altLang="en-US" sz="1100">
              <a:latin typeface="ＭＳ Ｐゴシック" panose="020B0600070205080204" pitchFamily="50" charset="-128"/>
              <a:ea typeface="ＭＳ Ｐゴシック" panose="020B0600070205080204" pitchFamily="50" charset="-128"/>
            </a:rPr>
            <a:t>　一方、令和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年度以降の経年比較では、類似団体平均は</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ポイント増加しているのに対し、当市は</a:t>
          </a:r>
          <a:r>
            <a:rPr kumimoji="1" lang="en-US" altLang="ja-JP" sz="1100">
              <a:latin typeface="ＭＳ Ｐゴシック" panose="020B0600070205080204" pitchFamily="50" charset="-128"/>
              <a:ea typeface="ＭＳ Ｐゴシック" panose="020B0600070205080204" pitchFamily="50" charset="-128"/>
            </a:rPr>
            <a:t>0.8</a:t>
          </a:r>
          <a:r>
            <a:rPr kumimoji="1" lang="ja-JP" altLang="en-US" sz="1100">
              <a:latin typeface="ＭＳ Ｐゴシック" panose="020B0600070205080204" pitchFamily="50" charset="-128"/>
              <a:ea typeface="ＭＳ Ｐゴシック" panose="020B0600070205080204" pitchFamily="50" charset="-128"/>
            </a:rPr>
            <a:t>ポイント増加にとどまっている。類似団体平均と比べて上昇が緩やかであることから、当市は有形固定資産に対して計画的な投資が行われている傾向にあると推測される。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CC47659B-1C4D-4841-A926-A67CCBA0400B}"/>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D70E0A90-9EAB-409C-9FB8-1C3A0C984940}"/>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3521594-68B2-4C49-99F4-17231371932F}"/>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28CC16C6-FAD0-40CF-99C6-3A893074E830}"/>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59E53BD9-FC88-4FAA-BB36-B897A8B02F95}"/>
            </a:ext>
          </a:extLst>
        </xdr:cNvPr>
        <xdr:cNvSpPr txBox="1"/>
      </xdr:nvSpPr>
      <xdr:spPr>
        <a:xfrm>
          <a:off x="741836"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D2377CA0-BBC0-40FB-8F77-1E0C909C1305}"/>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8AA5E5A6-3C14-4D1D-B5D3-498ED4CE0D8C}"/>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8316C3EF-846A-4AB5-BE96-55341B28ADCE}"/>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A226DF05-6803-41BE-935A-35537D83BF05}"/>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87EEB428-8ADF-4584-AA25-BA0FEB39FE09}"/>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7DF10D9A-06E4-4A12-B2F8-BBF226751D26}"/>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6F2F0013-9902-4082-A2D5-92ADD188533D}"/>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3D05DC99-372F-44B7-BF3E-8126190B737B}"/>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A38ED624-B396-4D60-A927-F1703EE56FDD}"/>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24F83982-9B18-4B8E-ACB2-B56CACB3D404}"/>
            </a:ext>
          </a:extLst>
        </xdr:cNvPr>
        <xdr:cNvSpPr txBox="1"/>
      </xdr:nvSpPr>
      <xdr:spPr>
        <a:xfrm>
          <a:off x="819028" y="46845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B82E8CAC-B1DA-4CF5-A8A2-AE66A6D6C6F8}"/>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A1DF7E29-FFA9-47A3-A6A6-0411A3418535}"/>
            </a:ext>
          </a:extLst>
        </xdr:cNvPr>
        <xdr:cNvCxnSpPr/>
      </xdr:nvCxnSpPr>
      <xdr:spPr>
        <a:xfrm flipV="1">
          <a:off x="4306570" y="5267008"/>
          <a:ext cx="1270" cy="981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887B34F5-F4D6-48E8-8892-99DF5EFB9190}"/>
            </a:ext>
          </a:extLst>
        </xdr:cNvPr>
        <xdr:cNvSpPr txBox="1"/>
      </xdr:nvSpPr>
      <xdr:spPr>
        <a:xfrm>
          <a:off x="4359275" y="6255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5103C5A0-9ABF-4399-8673-FEA02742B9B1}"/>
            </a:ext>
          </a:extLst>
        </xdr:cNvPr>
        <xdr:cNvCxnSpPr/>
      </xdr:nvCxnSpPr>
      <xdr:spPr>
        <a:xfrm>
          <a:off x="4216400" y="624840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54363D3C-85AF-475F-9C1C-0961A4BFD894}"/>
            </a:ext>
          </a:extLst>
        </xdr:cNvPr>
        <xdr:cNvSpPr txBox="1"/>
      </xdr:nvSpPr>
      <xdr:spPr>
        <a:xfrm>
          <a:off x="4359275" y="5054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FABDB763-02A6-4DFC-A379-0EE1B6582DA6}"/>
            </a:ext>
          </a:extLst>
        </xdr:cNvPr>
        <xdr:cNvCxnSpPr/>
      </xdr:nvCxnSpPr>
      <xdr:spPr>
        <a:xfrm>
          <a:off x="4216400" y="526700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70" name="有形固定資産減価償却率平均値テキスト">
          <a:extLst>
            <a:ext uri="{FF2B5EF4-FFF2-40B4-BE49-F238E27FC236}">
              <a16:creationId xmlns:a16="http://schemas.microsoft.com/office/drawing/2014/main" id="{91A80F0A-925F-4116-B1CD-AF3D21310EA2}"/>
            </a:ext>
          </a:extLst>
        </xdr:cNvPr>
        <xdr:cNvSpPr txBox="1"/>
      </xdr:nvSpPr>
      <xdr:spPr>
        <a:xfrm>
          <a:off x="4359275" y="5697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495BE62B-8EB1-4B74-9704-88C2783DD652}"/>
            </a:ext>
          </a:extLst>
        </xdr:cNvPr>
        <xdr:cNvSpPr/>
      </xdr:nvSpPr>
      <xdr:spPr>
        <a:xfrm>
          <a:off x="4254500" y="583660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E3C4FE1E-A341-405F-9DA4-E6ED40D1D008}"/>
            </a:ext>
          </a:extLst>
        </xdr:cNvPr>
        <xdr:cNvSpPr/>
      </xdr:nvSpPr>
      <xdr:spPr>
        <a:xfrm>
          <a:off x="3616325" y="58281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68FCC403-4E90-45A9-BA99-560F1D344240}"/>
            </a:ext>
          </a:extLst>
        </xdr:cNvPr>
        <xdr:cNvSpPr/>
      </xdr:nvSpPr>
      <xdr:spPr>
        <a:xfrm>
          <a:off x="2930525" y="58177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6B8E36D5-8913-4520-8D17-E98F185EDB0E}"/>
            </a:ext>
          </a:extLst>
        </xdr:cNvPr>
        <xdr:cNvSpPr/>
      </xdr:nvSpPr>
      <xdr:spPr>
        <a:xfrm>
          <a:off x="2244725" y="57885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0C1962CD-7CAA-4F8E-ACEF-1E4D32EE4DD9}"/>
            </a:ext>
          </a:extLst>
        </xdr:cNvPr>
        <xdr:cNvSpPr/>
      </xdr:nvSpPr>
      <xdr:spPr>
        <a:xfrm>
          <a:off x="1558925" y="57741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88B2F040-479B-4753-B5AE-B1BFCA0D4D93}"/>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8F20F581-2D80-47AB-A6B2-0B062846CB14}"/>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9245DFB1-8A70-4920-8BA2-51EDDAE37A92}"/>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BE11B899-1380-419F-A5E9-466A0610794A}"/>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F2652C1A-AB79-465E-A778-5F33FB26713C}"/>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39158</xdr:rowOff>
    </xdr:from>
    <xdr:to>
      <xdr:col>23</xdr:col>
      <xdr:colOff>136525</xdr:colOff>
      <xdr:row>31</xdr:row>
      <xdr:rowOff>140758</xdr:rowOff>
    </xdr:to>
    <xdr:sp macro="" textlink="">
      <xdr:nvSpPr>
        <xdr:cNvPr id="81" name="楕円 80">
          <a:extLst>
            <a:ext uri="{FF2B5EF4-FFF2-40B4-BE49-F238E27FC236}">
              <a16:creationId xmlns:a16="http://schemas.microsoft.com/office/drawing/2014/main" id="{8AD8C649-114E-4C2F-92E9-574288330C69}"/>
            </a:ext>
          </a:extLst>
        </xdr:cNvPr>
        <xdr:cNvSpPr/>
      </xdr:nvSpPr>
      <xdr:spPr>
        <a:xfrm>
          <a:off x="4254500" y="587798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17585</xdr:rowOff>
    </xdr:from>
    <xdr:ext cx="405111" cy="259045"/>
    <xdr:sp macro="" textlink="">
      <xdr:nvSpPr>
        <xdr:cNvPr id="82" name="有形固定資産減価償却率該当値テキスト">
          <a:extLst>
            <a:ext uri="{FF2B5EF4-FFF2-40B4-BE49-F238E27FC236}">
              <a16:creationId xmlns:a16="http://schemas.microsoft.com/office/drawing/2014/main" id="{D180E85C-E89A-4A7D-8860-CBBA02391F92}"/>
            </a:ext>
          </a:extLst>
        </xdr:cNvPr>
        <xdr:cNvSpPr txBox="1"/>
      </xdr:nvSpPr>
      <xdr:spPr>
        <a:xfrm>
          <a:off x="4359275" y="5856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33761</xdr:rowOff>
    </xdr:from>
    <xdr:to>
      <xdr:col>19</xdr:col>
      <xdr:colOff>187325</xdr:colOff>
      <xdr:row>31</xdr:row>
      <xdr:rowOff>135361</xdr:rowOff>
    </xdr:to>
    <xdr:sp macro="" textlink="">
      <xdr:nvSpPr>
        <xdr:cNvPr id="83" name="楕円 82">
          <a:extLst>
            <a:ext uri="{FF2B5EF4-FFF2-40B4-BE49-F238E27FC236}">
              <a16:creationId xmlns:a16="http://schemas.microsoft.com/office/drawing/2014/main" id="{F4E2CD7E-24DF-46FD-888F-C4B9ED3CD0ED}"/>
            </a:ext>
          </a:extLst>
        </xdr:cNvPr>
        <xdr:cNvSpPr/>
      </xdr:nvSpPr>
      <xdr:spPr>
        <a:xfrm>
          <a:off x="3616325" y="586941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84561</xdr:rowOff>
    </xdr:from>
    <xdr:to>
      <xdr:col>23</xdr:col>
      <xdr:colOff>85725</xdr:colOff>
      <xdr:row>31</xdr:row>
      <xdr:rowOff>89958</xdr:rowOff>
    </xdr:to>
    <xdr:cxnSp macro="">
      <xdr:nvCxnSpPr>
        <xdr:cNvPr id="84" name="直線コネクタ 83">
          <a:extLst>
            <a:ext uri="{FF2B5EF4-FFF2-40B4-BE49-F238E27FC236}">
              <a16:creationId xmlns:a16="http://schemas.microsoft.com/office/drawing/2014/main" id="{CF639B51-C0CB-4039-8BF8-04FE53B04761}"/>
            </a:ext>
          </a:extLst>
        </xdr:cNvPr>
        <xdr:cNvCxnSpPr/>
      </xdr:nvCxnSpPr>
      <xdr:spPr>
        <a:xfrm>
          <a:off x="3673475" y="5926561"/>
          <a:ext cx="6286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21167</xdr:rowOff>
    </xdr:from>
    <xdr:to>
      <xdr:col>15</xdr:col>
      <xdr:colOff>187325</xdr:colOff>
      <xdr:row>31</xdr:row>
      <xdr:rowOff>122767</xdr:rowOff>
    </xdr:to>
    <xdr:sp macro="" textlink="">
      <xdr:nvSpPr>
        <xdr:cNvPr id="85" name="楕円 84">
          <a:extLst>
            <a:ext uri="{FF2B5EF4-FFF2-40B4-BE49-F238E27FC236}">
              <a16:creationId xmlns:a16="http://schemas.microsoft.com/office/drawing/2014/main" id="{064BE7D7-2C9A-48A5-932F-2D78A36D7CDC}"/>
            </a:ext>
          </a:extLst>
        </xdr:cNvPr>
        <xdr:cNvSpPr/>
      </xdr:nvSpPr>
      <xdr:spPr>
        <a:xfrm>
          <a:off x="2930525" y="585999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71967</xdr:rowOff>
    </xdr:from>
    <xdr:to>
      <xdr:col>19</xdr:col>
      <xdr:colOff>136525</xdr:colOff>
      <xdr:row>31</xdr:row>
      <xdr:rowOff>84561</xdr:rowOff>
    </xdr:to>
    <xdr:cxnSp macro="">
      <xdr:nvCxnSpPr>
        <xdr:cNvPr id="86" name="直線コネクタ 85">
          <a:extLst>
            <a:ext uri="{FF2B5EF4-FFF2-40B4-BE49-F238E27FC236}">
              <a16:creationId xmlns:a16="http://schemas.microsoft.com/office/drawing/2014/main" id="{E3CD408E-0C03-4E60-AE47-9DD4A0586153}"/>
            </a:ext>
          </a:extLst>
        </xdr:cNvPr>
        <xdr:cNvCxnSpPr/>
      </xdr:nvCxnSpPr>
      <xdr:spPr>
        <a:xfrm>
          <a:off x="2987675" y="5907617"/>
          <a:ext cx="685800" cy="1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24765</xdr:rowOff>
    </xdr:from>
    <xdr:to>
      <xdr:col>11</xdr:col>
      <xdr:colOff>187325</xdr:colOff>
      <xdr:row>31</xdr:row>
      <xdr:rowOff>126365</xdr:rowOff>
    </xdr:to>
    <xdr:sp macro="" textlink="">
      <xdr:nvSpPr>
        <xdr:cNvPr id="87" name="楕円 86">
          <a:extLst>
            <a:ext uri="{FF2B5EF4-FFF2-40B4-BE49-F238E27FC236}">
              <a16:creationId xmlns:a16="http://schemas.microsoft.com/office/drawing/2014/main" id="{75B26184-3AC9-4C22-AE99-BF42302AE9A7}"/>
            </a:ext>
          </a:extLst>
        </xdr:cNvPr>
        <xdr:cNvSpPr/>
      </xdr:nvSpPr>
      <xdr:spPr>
        <a:xfrm>
          <a:off x="2244725" y="58667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71967</xdr:rowOff>
    </xdr:from>
    <xdr:to>
      <xdr:col>15</xdr:col>
      <xdr:colOff>136525</xdr:colOff>
      <xdr:row>31</xdr:row>
      <xdr:rowOff>75565</xdr:rowOff>
    </xdr:to>
    <xdr:cxnSp macro="">
      <xdr:nvCxnSpPr>
        <xdr:cNvPr id="88" name="直線コネクタ 87">
          <a:extLst>
            <a:ext uri="{FF2B5EF4-FFF2-40B4-BE49-F238E27FC236}">
              <a16:creationId xmlns:a16="http://schemas.microsoft.com/office/drawing/2014/main" id="{C6EADF85-0E7B-4E4C-866D-428D7A1965A7}"/>
            </a:ext>
          </a:extLst>
        </xdr:cNvPr>
        <xdr:cNvCxnSpPr/>
      </xdr:nvCxnSpPr>
      <xdr:spPr>
        <a:xfrm flipV="1">
          <a:off x="2301875" y="5907617"/>
          <a:ext cx="685800" cy="6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24765</xdr:rowOff>
    </xdr:from>
    <xdr:to>
      <xdr:col>7</xdr:col>
      <xdr:colOff>187325</xdr:colOff>
      <xdr:row>31</xdr:row>
      <xdr:rowOff>126365</xdr:rowOff>
    </xdr:to>
    <xdr:sp macro="" textlink="">
      <xdr:nvSpPr>
        <xdr:cNvPr id="89" name="楕円 88">
          <a:extLst>
            <a:ext uri="{FF2B5EF4-FFF2-40B4-BE49-F238E27FC236}">
              <a16:creationId xmlns:a16="http://schemas.microsoft.com/office/drawing/2014/main" id="{404DBE04-B1A4-49C6-9C7A-6BED29554E27}"/>
            </a:ext>
          </a:extLst>
        </xdr:cNvPr>
        <xdr:cNvSpPr/>
      </xdr:nvSpPr>
      <xdr:spPr>
        <a:xfrm>
          <a:off x="1558925" y="58667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75565</xdr:rowOff>
    </xdr:from>
    <xdr:to>
      <xdr:col>11</xdr:col>
      <xdr:colOff>136525</xdr:colOff>
      <xdr:row>31</xdr:row>
      <xdr:rowOff>75565</xdr:rowOff>
    </xdr:to>
    <xdr:cxnSp macro="">
      <xdr:nvCxnSpPr>
        <xdr:cNvPr id="90" name="直線コネクタ 89">
          <a:extLst>
            <a:ext uri="{FF2B5EF4-FFF2-40B4-BE49-F238E27FC236}">
              <a16:creationId xmlns:a16="http://schemas.microsoft.com/office/drawing/2014/main" id="{C30B2A1A-8B72-4C04-A8C6-1F42D3991C28}"/>
            </a:ext>
          </a:extLst>
        </xdr:cNvPr>
        <xdr:cNvCxnSpPr/>
      </xdr:nvCxnSpPr>
      <xdr:spPr>
        <a:xfrm>
          <a:off x="1616075" y="5914390"/>
          <a:ext cx="685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91" name="n_1aveValue有形固定資産減価償却率">
          <a:extLst>
            <a:ext uri="{FF2B5EF4-FFF2-40B4-BE49-F238E27FC236}">
              <a16:creationId xmlns:a16="http://schemas.microsoft.com/office/drawing/2014/main" id="{7C4C0BCD-8282-402C-B40F-7A92C72FC827}"/>
            </a:ext>
          </a:extLst>
        </xdr:cNvPr>
        <xdr:cNvSpPr txBox="1"/>
      </xdr:nvSpPr>
      <xdr:spPr>
        <a:xfrm>
          <a:off x="3474094" y="5612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92" name="n_2aveValue有形固定資産減価償却率">
          <a:extLst>
            <a:ext uri="{FF2B5EF4-FFF2-40B4-BE49-F238E27FC236}">
              <a16:creationId xmlns:a16="http://schemas.microsoft.com/office/drawing/2014/main" id="{79AF5559-8482-4EAD-8776-8ABB2188EBCF}"/>
            </a:ext>
          </a:extLst>
        </xdr:cNvPr>
        <xdr:cNvSpPr txBox="1"/>
      </xdr:nvSpPr>
      <xdr:spPr>
        <a:xfrm>
          <a:off x="2797819" y="5602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93" name="n_3aveValue有形固定資産減価償却率">
          <a:extLst>
            <a:ext uri="{FF2B5EF4-FFF2-40B4-BE49-F238E27FC236}">
              <a16:creationId xmlns:a16="http://schemas.microsoft.com/office/drawing/2014/main" id="{7D1E2066-D64A-475E-A3BC-00729841F9B8}"/>
            </a:ext>
          </a:extLst>
        </xdr:cNvPr>
        <xdr:cNvSpPr txBox="1"/>
      </xdr:nvSpPr>
      <xdr:spPr>
        <a:xfrm>
          <a:off x="2112019" y="5573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43938</xdr:rowOff>
    </xdr:from>
    <xdr:ext cx="405111" cy="259045"/>
    <xdr:sp macro="" textlink="">
      <xdr:nvSpPr>
        <xdr:cNvPr id="94" name="n_4aveValue有形固定資産減価償却率">
          <a:extLst>
            <a:ext uri="{FF2B5EF4-FFF2-40B4-BE49-F238E27FC236}">
              <a16:creationId xmlns:a16="http://schemas.microsoft.com/office/drawing/2014/main" id="{E4E406CC-7A8A-4ABB-A7AB-F38C3BE2AD60}"/>
            </a:ext>
          </a:extLst>
        </xdr:cNvPr>
        <xdr:cNvSpPr txBox="1"/>
      </xdr:nvSpPr>
      <xdr:spPr>
        <a:xfrm>
          <a:off x="1426219" y="5562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126488</xdr:rowOff>
    </xdr:from>
    <xdr:ext cx="405111" cy="259045"/>
    <xdr:sp macro="" textlink="">
      <xdr:nvSpPr>
        <xdr:cNvPr id="95" name="n_1mainValue有形固定資産減価償却率">
          <a:extLst>
            <a:ext uri="{FF2B5EF4-FFF2-40B4-BE49-F238E27FC236}">
              <a16:creationId xmlns:a16="http://schemas.microsoft.com/office/drawing/2014/main" id="{9D57BEBC-A06E-4BD2-9291-5B36263AB6FC}"/>
            </a:ext>
          </a:extLst>
        </xdr:cNvPr>
        <xdr:cNvSpPr txBox="1"/>
      </xdr:nvSpPr>
      <xdr:spPr>
        <a:xfrm>
          <a:off x="3474094" y="5962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113894</xdr:rowOff>
    </xdr:from>
    <xdr:ext cx="405111" cy="259045"/>
    <xdr:sp macro="" textlink="">
      <xdr:nvSpPr>
        <xdr:cNvPr id="96" name="n_2mainValue有形固定資産減価償却率">
          <a:extLst>
            <a:ext uri="{FF2B5EF4-FFF2-40B4-BE49-F238E27FC236}">
              <a16:creationId xmlns:a16="http://schemas.microsoft.com/office/drawing/2014/main" id="{45634FAE-9975-4720-8F6A-0A66505B31D1}"/>
            </a:ext>
          </a:extLst>
        </xdr:cNvPr>
        <xdr:cNvSpPr txBox="1"/>
      </xdr:nvSpPr>
      <xdr:spPr>
        <a:xfrm>
          <a:off x="2797819" y="5952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117492</xdr:rowOff>
    </xdr:from>
    <xdr:ext cx="405111" cy="259045"/>
    <xdr:sp macro="" textlink="">
      <xdr:nvSpPr>
        <xdr:cNvPr id="97" name="n_3mainValue有形固定資産減価償却率">
          <a:extLst>
            <a:ext uri="{FF2B5EF4-FFF2-40B4-BE49-F238E27FC236}">
              <a16:creationId xmlns:a16="http://schemas.microsoft.com/office/drawing/2014/main" id="{85B76913-6B49-46C1-A345-C316450FD38C}"/>
            </a:ext>
          </a:extLst>
        </xdr:cNvPr>
        <xdr:cNvSpPr txBox="1"/>
      </xdr:nvSpPr>
      <xdr:spPr>
        <a:xfrm>
          <a:off x="2112019" y="595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117492</xdr:rowOff>
    </xdr:from>
    <xdr:ext cx="405111" cy="259045"/>
    <xdr:sp macro="" textlink="">
      <xdr:nvSpPr>
        <xdr:cNvPr id="98" name="n_4mainValue有形固定資産減価償却率">
          <a:extLst>
            <a:ext uri="{FF2B5EF4-FFF2-40B4-BE49-F238E27FC236}">
              <a16:creationId xmlns:a16="http://schemas.microsoft.com/office/drawing/2014/main" id="{F680EB4F-EE65-402B-A79D-96BF2617CCFE}"/>
            </a:ext>
          </a:extLst>
        </xdr:cNvPr>
        <xdr:cNvSpPr txBox="1"/>
      </xdr:nvSpPr>
      <xdr:spPr>
        <a:xfrm>
          <a:off x="1426219" y="595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AE519C65-2456-4F2A-B6C1-9670424E3DC9}"/>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EF26A761-CD69-4ABF-8589-A6893D70F5AF}"/>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6FD2888D-D782-46BB-800D-3F5AE8B00C6E}"/>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[ 876.9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EFDA5AA3-E2BE-4764-AEF1-18439A9B794B}"/>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D5ADCBF0-8486-4D7E-AFFE-FBA1A9CDC8C2}"/>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1AC1B7F0-998B-404D-9650-9CC7286BE520}"/>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F7F28356-1A3B-4387-B1A6-87A7B047F9D2}"/>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8B803605-2DD1-44A5-98C7-CA6EBC1682ED}"/>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574D7357-E380-4B09-89DC-0E5419BB312D}"/>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B5672197-D9A7-45D6-85C4-7389C34C2EF1}"/>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5951473C-D0AC-41E4-A7B2-1644F20ABD9B}"/>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D3B9DF58-F690-415A-8F08-112EB4C66CA7}"/>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A29C75CB-3240-4196-A00D-9F90C2866F4E}"/>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年度は、前年度と比べて</a:t>
          </a:r>
          <a:r>
            <a:rPr kumimoji="1" lang="en-US" altLang="ja-JP" sz="1100">
              <a:latin typeface="ＭＳ Ｐゴシック" panose="020B0600070205080204" pitchFamily="50" charset="-128"/>
              <a:ea typeface="ＭＳ Ｐゴシック" panose="020B0600070205080204" pitchFamily="50" charset="-128"/>
            </a:rPr>
            <a:t>99.1</a:t>
          </a:r>
          <a:r>
            <a:rPr kumimoji="1" lang="ja-JP" altLang="en-US" sz="1100">
              <a:latin typeface="ＭＳ Ｐゴシック" panose="020B0600070205080204" pitchFamily="50" charset="-128"/>
              <a:ea typeface="ＭＳ Ｐゴシック" panose="020B0600070205080204" pitchFamily="50" charset="-128"/>
            </a:rPr>
            <a:t>ポイント増加した。増加の主な要因は、分子である実質債務（将来負担額から充当可能財源を控除した額）が、充当可能財源となる基金の減少に伴い増加したことにある。さらに分母となる経常的な業務活動の黒字分において、人件費が前年度比</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億</a:t>
          </a:r>
          <a:r>
            <a:rPr kumimoji="1" lang="en-US" altLang="ja-JP" sz="1100">
              <a:latin typeface="ＭＳ Ｐゴシック" panose="020B0600070205080204" pitchFamily="50" charset="-128"/>
              <a:ea typeface="ＭＳ Ｐゴシック" panose="020B0600070205080204" pitchFamily="50" charset="-128"/>
            </a:rPr>
            <a:t>180</a:t>
          </a:r>
          <a:r>
            <a:rPr kumimoji="1" lang="ja-JP" altLang="en-US" sz="1100">
              <a:latin typeface="ＭＳ Ｐゴシック" panose="020B0600070205080204" pitchFamily="50" charset="-128"/>
              <a:ea typeface="ＭＳ Ｐゴシック" panose="020B0600070205080204" pitchFamily="50" charset="-128"/>
            </a:rPr>
            <a:t>万円、物件費が同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億</a:t>
          </a:r>
          <a:r>
            <a:rPr kumimoji="1" lang="en-US" altLang="ja-JP" sz="1100">
              <a:latin typeface="ＭＳ Ｐゴシック" panose="020B0600070205080204" pitchFamily="50" charset="-128"/>
              <a:ea typeface="ＭＳ Ｐゴシック" panose="020B0600070205080204" pitchFamily="50" charset="-128"/>
            </a:rPr>
            <a:t>6,265</a:t>
          </a:r>
          <a:r>
            <a:rPr kumimoji="1" lang="ja-JP" altLang="en-US" sz="1100">
              <a:latin typeface="ＭＳ Ｐゴシック" panose="020B0600070205080204" pitchFamily="50" charset="-128"/>
              <a:ea typeface="ＭＳ Ｐゴシック" panose="020B0600070205080204" pitchFamily="50" charset="-128"/>
            </a:rPr>
            <a:t>万円それぞれ増加したことで黒字幅が縮小し、比率を大きく押し上げる結果となった。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今後は「健全な財政運営のための基本指針」に基づき、経常経費の削減を徹底し、健全な財政運営に努める。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88C35716-6BBE-4F39-AFC6-820F2CA7A8F9}"/>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F1DD52D1-4492-463B-86F6-F26D6DA42D8B}"/>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747AC12C-0F93-46F6-8E29-0B732AA76F3E}"/>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1E7D544E-A318-4E86-A4AE-18AE88E48D69}"/>
            </a:ext>
          </a:extLst>
        </xdr:cNvPr>
        <xdr:cNvCxnSpPr/>
      </xdr:nvCxnSpPr>
      <xdr:spPr>
        <a:xfrm>
          <a:off x="10198100" y="64071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0D5CBBBD-77B7-44E6-BDAA-6F58E40AAE48}"/>
            </a:ext>
          </a:extLst>
        </xdr:cNvPr>
        <xdr:cNvSpPr txBox="1"/>
      </xdr:nvSpPr>
      <xdr:spPr>
        <a:xfrm>
          <a:off x="9708926" y="63228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7B3305FE-663C-4F33-A9B9-F5CDA04E1289}"/>
            </a:ext>
          </a:extLst>
        </xdr:cNvPr>
        <xdr:cNvCxnSpPr/>
      </xdr:nvCxnSpPr>
      <xdr:spPr>
        <a:xfrm>
          <a:off x="10198100" y="5997575"/>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E62DB7A2-C805-4B91-A304-30EC99072BB6}"/>
            </a:ext>
          </a:extLst>
        </xdr:cNvPr>
        <xdr:cNvSpPr txBox="1"/>
      </xdr:nvSpPr>
      <xdr:spPr>
        <a:xfrm>
          <a:off x="9708926" y="59037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17AE5ABD-0164-4539-8E09-DE5BEB0D22E5}"/>
            </a:ext>
          </a:extLst>
        </xdr:cNvPr>
        <xdr:cNvCxnSpPr/>
      </xdr:nvCxnSpPr>
      <xdr:spPr>
        <a:xfrm>
          <a:off x="10198100" y="55880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83C3248E-26A9-430C-9B9B-58683FB59250}"/>
            </a:ext>
          </a:extLst>
        </xdr:cNvPr>
        <xdr:cNvSpPr txBox="1"/>
      </xdr:nvSpPr>
      <xdr:spPr>
        <a:xfrm>
          <a:off x="9762011" y="55037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B4769741-E435-4C62-81F4-8292439B5DB5}"/>
            </a:ext>
          </a:extLst>
        </xdr:cNvPr>
        <xdr:cNvCxnSpPr/>
      </xdr:nvCxnSpPr>
      <xdr:spPr>
        <a:xfrm>
          <a:off x="10198100" y="51879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634EE1EB-CA5C-4D60-862B-B9490390CA3F}"/>
            </a:ext>
          </a:extLst>
        </xdr:cNvPr>
        <xdr:cNvSpPr txBox="1"/>
      </xdr:nvSpPr>
      <xdr:spPr>
        <a:xfrm>
          <a:off x="9867778" y="509414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5C60FC43-C10C-4CE7-B56B-E5CABED3F06D}"/>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9B60A290-709B-4907-8238-3F9BEB6AA311}"/>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5AD05762-AB09-4214-AA31-F5B0F69ADA8B}"/>
            </a:ext>
          </a:extLst>
        </xdr:cNvPr>
        <xdr:cNvCxnSpPr/>
      </xdr:nvCxnSpPr>
      <xdr:spPr>
        <a:xfrm flipV="1">
          <a:off x="13326745" y="5187950"/>
          <a:ext cx="1269" cy="12977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4714B72D-BAEE-4588-B763-D5A6BC7E2466}"/>
            </a:ext>
          </a:extLst>
        </xdr:cNvPr>
        <xdr:cNvSpPr txBox="1"/>
      </xdr:nvSpPr>
      <xdr:spPr>
        <a:xfrm>
          <a:off x="13379450" y="648956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90D2622A-001A-4D44-B7E9-4B26E9CC25B6}"/>
            </a:ext>
          </a:extLst>
        </xdr:cNvPr>
        <xdr:cNvCxnSpPr/>
      </xdr:nvCxnSpPr>
      <xdr:spPr>
        <a:xfrm>
          <a:off x="13255625" y="64857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C3821B5D-4C98-47BF-ABDC-78A9BB6981C5}"/>
            </a:ext>
          </a:extLst>
        </xdr:cNvPr>
        <xdr:cNvSpPr txBox="1"/>
      </xdr:nvSpPr>
      <xdr:spPr>
        <a:xfrm>
          <a:off x="13379450" y="49727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A1CD1562-ABC1-444F-8FA0-59B52AA62E72}"/>
            </a:ext>
          </a:extLst>
        </xdr:cNvPr>
        <xdr:cNvCxnSpPr/>
      </xdr:nvCxnSpPr>
      <xdr:spPr>
        <a:xfrm>
          <a:off x="13255625" y="5187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6802DEBA-6874-4736-9270-EFB351216E5D}"/>
            </a:ext>
          </a:extLst>
        </xdr:cNvPr>
        <xdr:cNvSpPr txBox="1"/>
      </xdr:nvSpPr>
      <xdr:spPr>
        <a:xfrm>
          <a:off x="13379450" y="54389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553C50DD-6902-4883-8B14-CB3FB00DDF73}"/>
            </a:ext>
          </a:extLst>
        </xdr:cNvPr>
        <xdr:cNvSpPr/>
      </xdr:nvSpPr>
      <xdr:spPr>
        <a:xfrm>
          <a:off x="13293725" y="558433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3355C68B-C5ED-4CC5-9A4B-CE427AF85582}"/>
            </a:ext>
          </a:extLst>
        </xdr:cNvPr>
        <xdr:cNvSpPr/>
      </xdr:nvSpPr>
      <xdr:spPr>
        <a:xfrm>
          <a:off x="12646025" y="55811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0D13B63E-1262-4C05-BD06-E153D419ED31}"/>
            </a:ext>
          </a:extLst>
        </xdr:cNvPr>
        <xdr:cNvSpPr/>
      </xdr:nvSpPr>
      <xdr:spPr>
        <a:xfrm>
          <a:off x="11960225" y="55812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FE02833C-98E5-4FCB-A2CD-0306598C2D75}"/>
            </a:ext>
          </a:extLst>
        </xdr:cNvPr>
        <xdr:cNvSpPr/>
      </xdr:nvSpPr>
      <xdr:spPr>
        <a:xfrm>
          <a:off x="11274425" y="55610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0E381E26-A558-47B1-BB4A-19A7BC51E650}"/>
            </a:ext>
          </a:extLst>
        </xdr:cNvPr>
        <xdr:cNvSpPr/>
      </xdr:nvSpPr>
      <xdr:spPr>
        <a:xfrm>
          <a:off x="10588625" y="567867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AF6EEEFA-EF14-4B26-9F17-D3949ACEA9E6}"/>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FE929D2D-A512-4C9B-B3AB-B79F4E8EB5EF}"/>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8C17647A-A292-4589-B673-6B3C7E58F351}"/>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E5889CFF-6014-421B-9111-CF8087A7E3F9}"/>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8982BD65-0B00-498E-9271-D14FF899B17F}"/>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4816</xdr:rowOff>
    </xdr:from>
    <xdr:to>
      <xdr:col>76</xdr:col>
      <xdr:colOff>73025</xdr:colOff>
      <xdr:row>31</xdr:row>
      <xdr:rowOff>106416</xdr:rowOff>
    </xdr:to>
    <xdr:sp macro="" textlink="">
      <xdr:nvSpPr>
        <xdr:cNvPr id="141" name="楕円 140">
          <a:extLst>
            <a:ext uri="{FF2B5EF4-FFF2-40B4-BE49-F238E27FC236}">
              <a16:creationId xmlns:a16="http://schemas.microsoft.com/office/drawing/2014/main" id="{D6666970-36E2-4E65-9BFC-72D6357BF0C2}"/>
            </a:ext>
          </a:extLst>
        </xdr:cNvPr>
        <xdr:cNvSpPr/>
      </xdr:nvSpPr>
      <xdr:spPr>
        <a:xfrm>
          <a:off x="13293725" y="584681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154693</xdr:rowOff>
    </xdr:from>
    <xdr:ext cx="469744" cy="259045"/>
    <xdr:sp macro="" textlink="">
      <xdr:nvSpPr>
        <xdr:cNvPr id="142" name="債務償還比率該当値テキスト">
          <a:extLst>
            <a:ext uri="{FF2B5EF4-FFF2-40B4-BE49-F238E27FC236}">
              <a16:creationId xmlns:a16="http://schemas.microsoft.com/office/drawing/2014/main" id="{5440F92A-E827-455D-A6E1-231A5DC1315B}"/>
            </a:ext>
          </a:extLst>
        </xdr:cNvPr>
        <xdr:cNvSpPr txBox="1"/>
      </xdr:nvSpPr>
      <xdr:spPr>
        <a:xfrm>
          <a:off x="13379450" y="583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90683</xdr:rowOff>
    </xdr:from>
    <xdr:to>
      <xdr:col>72</xdr:col>
      <xdr:colOff>123825</xdr:colOff>
      <xdr:row>31</xdr:row>
      <xdr:rowOff>20833</xdr:rowOff>
    </xdr:to>
    <xdr:sp macro="" textlink="">
      <xdr:nvSpPr>
        <xdr:cNvPr id="143" name="楕円 142">
          <a:extLst>
            <a:ext uri="{FF2B5EF4-FFF2-40B4-BE49-F238E27FC236}">
              <a16:creationId xmlns:a16="http://schemas.microsoft.com/office/drawing/2014/main" id="{CD24B59B-77C3-47F1-AA02-6A11B9B0644C}"/>
            </a:ext>
          </a:extLst>
        </xdr:cNvPr>
        <xdr:cNvSpPr/>
      </xdr:nvSpPr>
      <xdr:spPr>
        <a:xfrm>
          <a:off x="12646025" y="576440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141483</xdr:rowOff>
    </xdr:from>
    <xdr:to>
      <xdr:col>76</xdr:col>
      <xdr:colOff>22225</xdr:colOff>
      <xdr:row>31</xdr:row>
      <xdr:rowOff>55616</xdr:rowOff>
    </xdr:to>
    <xdr:cxnSp macro="">
      <xdr:nvCxnSpPr>
        <xdr:cNvPr id="144" name="直線コネクタ 143">
          <a:extLst>
            <a:ext uri="{FF2B5EF4-FFF2-40B4-BE49-F238E27FC236}">
              <a16:creationId xmlns:a16="http://schemas.microsoft.com/office/drawing/2014/main" id="{4C4E5B42-D11B-4CA2-8A6E-218F8A052A48}"/>
            </a:ext>
          </a:extLst>
        </xdr:cNvPr>
        <xdr:cNvCxnSpPr/>
      </xdr:nvCxnSpPr>
      <xdr:spPr>
        <a:xfrm>
          <a:off x="12693650" y="5821558"/>
          <a:ext cx="638175" cy="72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59248</xdr:rowOff>
    </xdr:from>
    <xdr:to>
      <xdr:col>68</xdr:col>
      <xdr:colOff>123825</xdr:colOff>
      <xdr:row>30</xdr:row>
      <xdr:rowOff>160848</xdr:rowOff>
    </xdr:to>
    <xdr:sp macro="" textlink="">
      <xdr:nvSpPr>
        <xdr:cNvPr id="145" name="楕円 144">
          <a:extLst>
            <a:ext uri="{FF2B5EF4-FFF2-40B4-BE49-F238E27FC236}">
              <a16:creationId xmlns:a16="http://schemas.microsoft.com/office/drawing/2014/main" id="{2908A27C-36BA-4A28-B298-E8CF7AF572DA}"/>
            </a:ext>
          </a:extLst>
        </xdr:cNvPr>
        <xdr:cNvSpPr/>
      </xdr:nvSpPr>
      <xdr:spPr>
        <a:xfrm>
          <a:off x="11960225" y="573614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110048</xdr:rowOff>
    </xdr:from>
    <xdr:to>
      <xdr:col>72</xdr:col>
      <xdr:colOff>73025</xdr:colOff>
      <xdr:row>30</xdr:row>
      <xdr:rowOff>141483</xdr:rowOff>
    </xdr:to>
    <xdr:cxnSp macro="">
      <xdr:nvCxnSpPr>
        <xdr:cNvPr id="146" name="直線コネクタ 145">
          <a:extLst>
            <a:ext uri="{FF2B5EF4-FFF2-40B4-BE49-F238E27FC236}">
              <a16:creationId xmlns:a16="http://schemas.microsoft.com/office/drawing/2014/main" id="{17549951-4E16-4953-865B-2F6C1A2BB52E}"/>
            </a:ext>
          </a:extLst>
        </xdr:cNvPr>
        <xdr:cNvCxnSpPr/>
      </xdr:nvCxnSpPr>
      <xdr:spPr>
        <a:xfrm>
          <a:off x="12007850" y="5783773"/>
          <a:ext cx="685800" cy="3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144425</xdr:rowOff>
    </xdr:from>
    <xdr:to>
      <xdr:col>64</xdr:col>
      <xdr:colOff>123825</xdr:colOff>
      <xdr:row>30</xdr:row>
      <xdr:rowOff>74575</xdr:rowOff>
    </xdr:to>
    <xdr:sp macro="" textlink="">
      <xdr:nvSpPr>
        <xdr:cNvPr id="147" name="楕円 146">
          <a:extLst>
            <a:ext uri="{FF2B5EF4-FFF2-40B4-BE49-F238E27FC236}">
              <a16:creationId xmlns:a16="http://schemas.microsoft.com/office/drawing/2014/main" id="{82641E72-DFDB-4660-9AB4-168DFCE92264}"/>
            </a:ext>
          </a:extLst>
        </xdr:cNvPr>
        <xdr:cNvSpPr/>
      </xdr:nvSpPr>
      <xdr:spPr>
        <a:xfrm>
          <a:off x="11274425" y="56562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23775</xdr:rowOff>
    </xdr:from>
    <xdr:to>
      <xdr:col>68</xdr:col>
      <xdr:colOff>73025</xdr:colOff>
      <xdr:row>30</xdr:row>
      <xdr:rowOff>110048</xdr:rowOff>
    </xdr:to>
    <xdr:cxnSp macro="">
      <xdr:nvCxnSpPr>
        <xdr:cNvPr id="148" name="直線コネクタ 147">
          <a:extLst>
            <a:ext uri="{FF2B5EF4-FFF2-40B4-BE49-F238E27FC236}">
              <a16:creationId xmlns:a16="http://schemas.microsoft.com/office/drawing/2014/main" id="{4EB52CA6-FB33-4D6B-9930-C1CA18DFD48B}"/>
            </a:ext>
          </a:extLst>
        </xdr:cNvPr>
        <xdr:cNvCxnSpPr/>
      </xdr:nvCxnSpPr>
      <xdr:spPr>
        <a:xfrm>
          <a:off x="11322050" y="5703850"/>
          <a:ext cx="685800" cy="79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125831</xdr:rowOff>
    </xdr:from>
    <xdr:to>
      <xdr:col>60</xdr:col>
      <xdr:colOff>123825</xdr:colOff>
      <xdr:row>31</xdr:row>
      <xdr:rowOff>55981</xdr:rowOff>
    </xdr:to>
    <xdr:sp macro="" textlink="">
      <xdr:nvSpPr>
        <xdr:cNvPr id="149" name="楕円 148">
          <a:extLst>
            <a:ext uri="{FF2B5EF4-FFF2-40B4-BE49-F238E27FC236}">
              <a16:creationId xmlns:a16="http://schemas.microsoft.com/office/drawing/2014/main" id="{14E975D0-3EBA-442A-B117-854AFE484202}"/>
            </a:ext>
          </a:extLst>
        </xdr:cNvPr>
        <xdr:cNvSpPr/>
      </xdr:nvSpPr>
      <xdr:spPr>
        <a:xfrm>
          <a:off x="10588625" y="579955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23775</xdr:rowOff>
    </xdr:from>
    <xdr:to>
      <xdr:col>64</xdr:col>
      <xdr:colOff>73025</xdr:colOff>
      <xdr:row>31</xdr:row>
      <xdr:rowOff>5181</xdr:rowOff>
    </xdr:to>
    <xdr:cxnSp macro="">
      <xdr:nvCxnSpPr>
        <xdr:cNvPr id="150" name="直線コネクタ 149">
          <a:extLst>
            <a:ext uri="{FF2B5EF4-FFF2-40B4-BE49-F238E27FC236}">
              <a16:creationId xmlns:a16="http://schemas.microsoft.com/office/drawing/2014/main" id="{C1F07CBF-04B1-4E47-929B-6CE724C5C76A}"/>
            </a:ext>
          </a:extLst>
        </xdr:cNvPr>
        <xdr:cNvCxnSpPr/>
      </xdr:nvCxnSpPr>
      <xdr:spPr>
        <a:xfrm flipV="1">
          <a:off x="10636250" y="5703850"/>
          <a:ext cx="685800" cy="143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DE0AC831-5500-4666-AD5F-1660312142D9}"/>
            </a:ext>
          </a:extLst>
        </xdr:cNvPr>
        <xdr:cNvSpPr txBox="1"/>
      </xdr:nvSpPr>
      <xdr:spPr>
        <a:xfrm>
          <a:off x="12465127" y="535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010E0CEB-99B7-48D3-A0BB-B559C76FCFDF}"/>
            </a:ext>
          </a:extLst>
        </xdr:cNvPr>
        <xdr:cNvSpPr txBox="1"/>
      </xdr:nvSpPr>
      <xdr:spPr>
        <a:xfrm>
          <a:off x="11788852" y="536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8A36E093-BDCA-43EF-9C50-DD9B3061F850}"/>
            </a:ext>
          </a:extLst>
        </xdr:cNvPr>
        <xdr:cNvSpPr txBox="1"/>
      </xdr:nvSpPr>
      <xdr:spPr>
        <a:xfrm>
          <a:off x="11103052" y="5355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4" name="n_4aveValue債務償還比率">
          <a:extLst>
            <a:ext uri="{FF2B5EF4-FFF2-40B4-BE49-F238E27FC236}">
              <a16:creationId xmlns:a16="http://schemas.microsoft.com/office/drawing/2014/main" id="{36D2A907-E79D-41CA-ACE0-D464D400571E}"/>
            </a:ext>
          </a:extLst>
        </xdr:cNvPr>
        <xdr:cNvSpPr txBox="1"/>
      </xdr:nvSpPr>
      <xdr:spPr>
        <a:xfrm>
          <a:off x="10417252" y="5466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11960</xdr:rowOff>
    </xdr:from>
    <xdr:ext cx="469744" cy="259045"/>
    <xdr:sp macro="" textlink="">
      <xdr:nvSpPr>
        <xdr:cNvPr id="155" name="n_1mainValue債務償還比率">
          <a:extLst>
            <a:ext uri="{FF2B5EF4-FFF2-40B4-BE49-F238E27FC236}">
              <a16:creationId xmlns:a16="http://schemas.microsoft.com/office/drawing/2014/main" id="{7B4F48B3-960B-4D35-AA1D-502CCAC7ED18}"/>
            </a:ext>
          </a:extLst>
        </xdr:cNvPr>
        <xdr:cNvSpPr txBox="1"/>
      </xdr:nvSpPr>
      <xdr:spPr>
        <a:xfrm>
          <a:off x="12465127" y="5847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151975</xdr:rowOff>
    </xdr:from>
    <xdr:ext cx="469744" cy="259045"/>
    <xdr:sp macro="" textlink="">
      <xdr:nvSpPr>
        <xdr:cNvPr id="156" name="n_2mainValue債務償還比率">
          <a:extLst>
            <a:ext uri="{FF2B5EF4-FFF2-40B4-BE49-F238E27FC236}">
              <a16:creationId xmlns:a16="http://schemas.microsoft.com/office/drawing/2014/main" id="{C4B0FCFE-609D-4664-B82B-550388E83F45}"/>
            </a:ext>
          </a:extLst>
        </xdr:cNvPr>
        <xdr:cNvSpPr txBox="1"/>
      </xdr:nvSpPr>
      <xdr:spPr>
        <a:xfrm>
          <a:off x="11788852" y="5828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65702</xdr:rowOff>
    </xdr:from>
    <xdr:ext cx="469744" cy="259045"/>
    <xdr:sp macro="" textlink="">
      <xdr:nvSpPr>
        <xdr:cNvPr id="157" name="n_3mainValue債務償還比率">
          <a:extLst>
            <a:ext uri="{FF2B5EF4-FFF2-40B4-BE49-F238E27FC236}">
              <a16:creationId xmlns:a16="http://schemas.microsoft.com/office/drawing/2014/main" id="{12C07624-FDCA-40F3-AEDE-E93A98D1C326}"/>
            </a:ext>
          </a:extLst>
        </xdr:cNvPr>
        <xdr:cNvSpPr txBox="1"/>
      </xdr:nvSpPr>
      <xdr:spPr>
        <a:xfrm>
          <a:off x="11103052" y="574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47108</xdr:rowOff>
    </xdr:from>
    <xdr:ext cx="469744" cy="259045"/>
    <xdr:sp macro="" textlink="">
      <xdr:nvSpPr>
        <xdr:cNvPr id="158" name="n_4mainValue債務償還比率">
          <a:extLst>
            <a:ext uri="{FF2B5EF4-FFF2-40B4-BE49-F238E27FC236}">
              <a16:creationId xmlns:a16="http://schemas.microsoft.com/office/drawing/2014/main" id="{1BA153F8-BC45-463B-901D-2EA7389F58FB}"/>
            </a:ext>
          </a:extLst>
        </xdr:cNvPr>
        <xdr:cNvSpPr txBox="1"/>
      </xdr:nvSpPr>
      <xdr:spPr>
        <a:xfrm>
          <a:off x="10417252" y="5889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AD0891F9-F75C-4C90-B022-15610D9998CB}"/>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374F620E-E1B2-43A5-B05A-AFE4226C34D4}"/>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DD463E1D-D75C-4634-A1BA-ED079823855A}"/>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10B7513B-5CFE-4D31-8B5C-FF4ACCDF5215}"/>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A3E9465B-DD66-437F-ACE6-46C4BDDC97FF}"/>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17D13BF2-8681-43DA-9AFD-F19A29FBDA2A}"/>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D94D02C-0282-49DE-8348-787C51101DEB}"/>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325455E-3172-486E-A85F-3F9AAFCDE481}"/>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94946F3-C53B-4D18-8DBA-014527438C9E}"/>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DAE2B48-8D30-45BE-86B0-5A9AAFB3986D}"/>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愛媛県大洲市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3CD24C7-8AC9-43B1-A62B-FF775C586B2A}"/>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C7F4DED-7393-44C5-A866-AA6A60666E33}"/>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BACC335-F870-4A01-95B8-008674BD282E}"/>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84A8000-8EBD-4FC3-9603-85FC89FD51D2}"/>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B5A07CA-4770-4143-9957-1FADACEBF467}"/>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38C3DA8-7B4B-483A-A4DF-1EEB580A68FD}"/>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39,040
38,621
432.12
32,416,438
30,335,539
1,746,464
15,774,772
33,051,269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417E755-498C-4C69-A6AD-A9C7FC54A8A8}"/>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F0C5236-E780-410E-A40A-7B4FA806DF8B}"/>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D147DE5-1E78-435A-9C80-7108715C3B3F}"/>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35.4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056C417-6992-4D43-8551-6EB4AB5024C3}"/>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A34A2EB-5842-449F-89BD-0A4088CB865D}"/>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31EBC90-DAEA-4CCF-B9BA-96C6FC21504A}"/>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C324C48-1EE3-491E-B426-445121FFEED4}"/>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257C0E1-22A9-4260-8A2E-53AEA3F31C44}"/>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3F513CA-A285-4183-ABC5-5E8DCA1EA5FD}"/>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9D077F7-99C5-4D7E-B3C2-AD58B8B0DF9F}"/>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943CD1A-367A-4A7B-A364-0108E1580C17}"/>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8961A21-83C7-4380-9463-E9C7A2B74BEF}"/>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6FC0761-1523-4FE3-986F-F5BAF62B1577}"/>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4F764DC-985D-4343-8B66-AEA1E4CE93FC}"/>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7A245D3-278E-4748-A9D4-674AFC29BFE1}"/>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B54CDB1-BFFD-443B-A5EA-779F780DDC02}"/>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0A27539-B91E-4EF9-9B97-AF0398AE533F}"/>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617A61F-FD0A-4A2A-8AAA-6F0AF178119A}"/>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D24404D-F31C-4A75-83B4-06371ECDD9BB}"/>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5B41750-3ACF-41DB-BE18-B7A7013CDEFB}"/>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A3273C3-EC90-46FF-A708-243C70A88526}"/>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9EF4E96-6B03-4F91-8772-93D8D65837D0}"/>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A810D7C-2FAB-460B-A738-2A013BC60E53}"/>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2ADD039-3F23-48AB-B9F1-069776526ECF}"/>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E80CCCD-396C-4312-9AC6-79AB8C743625}"/>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D12BAA3-419B-46FF-A92D-AB4FEF532A11}"/>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15665E8-A49C-493B-9E20-F7D64800AA4F}"/>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43EB28F-F0C5-4F65-AF3F-06257724A8DC}"/>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93D86B8-727D-4787-93FF-C2BE2E8318E6}"/>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F2F3EF2-F36A-4866-8D54-91224E8BF6A8}"/>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CF42B2D-2542-4872-A377-E0C11ACFBA54}"/>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BD2AAA0-ABA3-4D76-9BAE-B1CFB22AB4C3}"/>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B61B354-C3BA-4290-9D21-BB0B995722E1}"/>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A01AB93-07A5-4982-89CA-47B50FADD921}"/>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49733AE-B9B3-47CC-BF96-6741BD42102B}"/>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A461917-5C30-4733-8DEE-2799B03855EB}"/>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5A414C2-5370-4517-9A96-923E1E81CD86}"/>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BDC66D0-608D-4DCC-8868-EC5F74708A56}"/>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D5626B7-73D1-4D88-8028-215ACF587881}"/>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7CA12AA-545E-41C6-B26D-5DB7A3B02569}"/>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97B6A07-6F86-4AC9-9775-E5467A9C5CCA}"/>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BE8BE74-7ED7-44C4-9D2E-5F5BD9724985}"/>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61C1A8E-AC09-4B1D-8CFC-EA13A7BA6BD2}"/>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D5CE938-B678-4B76-9716-1AEAEAA36F90}"/>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4E9BAE7-D56D-43B2-8332-1EF6405AE709}"/>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3AF50CB0-4198-41ED-B3E5-C6F51224D5A1}"/>
            </a:ext>
          </a:extLst>
        </xdr:cNvPr>
        <xdr:cNvCxnSpPr/>
      </xdr:nvCxnSpPr>
      <xdr:spPr>
        <a:xfrm flipV="1">
          <a:off x="4180840" y="5523230"/>
          <a:ext cx="0" cy="1256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C8C2C43F-0BB4-4A1E-A0B6-2BA2534EB068}"/>
            </a:ext>
          </a:extLst>
        </xdr:cNvPr>
        <xdr:cNvSpPr txBox="1"/>
      </xdr:nvSpPr>
      <xdr:spPr>
        <a:xfrm>
          <a:off x="4219575" y="678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5F920EBD-5410-4A55-9448-ABDCAF5BCFC6}"/>
            </a:ext>
          </a:extLst>
        </xdr:cNvPr>
        <xdr:cNvCxnSpPr/>
      </xdr:nvCxnSpPr>
      <xdr:spPr>
        <a:xfrm>
          <a:off x="4105275" y="67798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8071F018-36A0-4DB4-8BE2-E56DB62595AB}"/>
            </a:ext>
          </a:extLst>
        </xdr:cNvPr>
        <xdr:cNvSpPr txBox="1"/>
      </xdr:nvSpPr>
      <xdr:spPr>
        <a:xfrm>
          <a:off x="4219575" y="53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7A118E29-7BA9-41AC-9F12-FEFAE9842593}"/>
            </a:ext>
          </a:extLst>
        </xdr:cNvPr>
        <xdr:cNvCxnSpPr/>
      </xdr:nvCxnSpPr>
      <xdr:spPr>
        <a:xfrm>
          <a:off x="4105275" y="55232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CED6B1B0-EBF0-42A0-8E16-2A85B58C5BC9}"/>
            </a:ext>
          </a:extLst>
        </xdr:cNvPr>
        <xdr:cNvSpPr txBox="1"/>
      </xdr:nvSpPr>
      <xdr:spPr>
        <a:xfrm>
          <a:off x="4219575" y="6064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B3693DC8-0BD6-4706-921E-3CD84831380B}"/>
            </a:ext>
          </a:extLst>
        </xdr:cNvPr>
        <xdr:cNvSpPr/>
      </xdr:nvSpPr>
      <xdr:spPr>
        <a:xfrm>
          <a:off x="4124325" y="62103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DD58300A-2E28-4D19-AD8A-0B41D1578F6C}"/>
            </a:ext>
          </a:extLst>
        </xdr:cNvPr>
        <xdr:cNvSpPr/>
      </xdr:nvSpPr>
      <xdr:spPr>
        <a:xfrm>
          <a:off x="3381375" y="61823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19F67F2C-BCAF-44D9-80B7-E5BE603B0B46}"/>
            </a:ext>
          </a:extLst>
        </xdr:cNvPr>
        <xdr:cNvSpPr/>
      </xdr:nvSpPr>
      <xdr:spPr>
        <a:xfrm>
          <a:off x="2571750" y="61804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9179C6F0-2E1A-40B3-A8A9-F7863F0A132F}"/>
            </a:ext>
          </a:extLst>
        </xdr:cNvPr>
        <xdr:cNvSpPr/>
      </xdr:nvSpPr>
      <xdr:spPr>
        <a:xfrm>
          <a:off x="1781175" y="6172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3795998C-D7FA-4E81-9576-3EBD22961C91}"/>
            </a:ext>
          </a:extLst>
        </xdr:cNvPr>
        <xdr:cNvSpPr/>
      </xdr:nvSpPr>
      <xdr:spPr>
        <a:xfrm>
          <a:off x="981075" y="61347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EC99B79-9E6C-43B2-9446-1021898B8859}"/>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8CE4902-197D-469D-8A6C-729423ADD46C}"/>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E00A722-3692-4675-963B-2E80EF1CBBA5}"/>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1511025-B947-4F07-97BD-C5A8DD491FC1}"/>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D16425D-D69E-41D8-A643-C2142E8B3ECB}"/>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120650</xdr:rowOff>
    </xdr:from>
    <xdr:to>
      <xdr:col>24</xdr:col>
      <xdr:colOff>114300</xdr:colOff>
      <xdr:row>39</xdr:row>
      <xdr:rowOff>50800</xdr:rowOff>
    </xdr:to>
    <xdr:sp macro="" textlink="">
      <xdr:nvSpPr>
        <xdr:cNvPr id="73" name="楕円 72">
          <a:extLst>
            <a:ext uri="{FF2B5EF4-FFF2-40B4-BE49-F238E27FC236}">
              <a16:creationId xmlns:a16="http://schemas.microsoft.com/office/drawing/2014/main" id="{4CECD2AD-DF18-43B8-94EF-C9CD6D539414}"/>
            </a:ext>
          </a:extLst>
        </xdr:cNvPr>
        <xdr:cNvSpPr/>
      </xdr:nvSpPr>
      <xdr:spPr>
        <a:xfrm>
          <a:off x="4124325" y="62865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99077</xdr:rowOff>
    </xdr:from>
    <xdr:ext cx="405111" cy="259045"/>
    <xdr:sp macro="" textlink="">
      <xdr:nvSpPr>
        <xdr:cNvPr id="74" name="【道路】&#10;有形固定資産減価償却率該当値テキスト">
          <a:extLst>
            <a:ext uri="{FF2B5EF4-FFF2-40B4-BE49-F238E27FC236}">
              <a16:creationId xmlns:a16="http://schemas.microsoft.com/office/drawing/2014/main" id="{21CA8DC0-8D7B-40EA-9D6F-79D4A10B9692}"/>
            </a:ext>
          </a:extLst>
        </xdr:cNvPr>
        <xdr:cNvSpPr txBox="1"/>
      </xdr:nvSpPr>
      <xdr:spPr>
        <a:xfrm>
          <a:off x="4219575" y="626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111125</xdr:rowOff>
    </xdr:from>
    <xdr:to>
      <xdr:col>20</xdr:col>
      <xdr:colOff>38100</xdr:colOff>
      <xdr:row>39</xdr:row>
      <xdr:rowOff>41275</xdr:rowOff>
    </xdr:to>
    <xdr:sp macro="" textlink="">
      <xdr:nvSpPr>
        <xdr:cNvPr id="75" name="楕円 74">
          <a:extLst>
            <a:ext uri="{FF2B5EF4-FFF2-40B4-BE49-F238E27FC236}">
              <a16:creationId xmlns:a16="http://schemas.microsoft.com/office/drawing/2014/main" id="{ED6BC43B-9FA1-4A68-97B4-18C528951390}"/>
            </a:ext>
          </a:extLst>
        </xdr:cNvPr>
        <xdr:cNvSpPr/>
      </xdr:nvSpPr>
      <xdr:spPr>
        <a:xfrm>
          <a:off x="3381375" y="62738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161925</xdr:rowOff>
    </xdr:from>
    <xdr:to>
      <xdr:col>24</xdr:col>
      <xdr:colOff>63500</xdr:colOff>
      <xdr:row>39</xdr:row>
      <xdr:rowOff>0</xdr:rowOff>
    </xdr:to>
    <xdr:cxnSp macro="">
      <xdr:nvCxnSpPr>
        <xdr:cNvPr id="76" name="直線コネクタ 75">
          <a:extLst>
            <a:ext uri="{FF2B5EF4-FFF2-40B4-BE49-F238E27FC236}">
              <a16:creationId xmlns:a16="http://schemas.microsoft.com/office/drawing/2014/main" id="{B92AF655-E5B8-40BC-A28F-916DFBC38D73}"/>
            </a:ext>
          </a:extLst>
        </xdr:cNvPr>
        <xdr:cNvCxnSpPr/>
      </xdr:nvCxnSpPr>
      <xdr:spPr>
        <a:xfrm>
          <a:off x="3429000" y="6321425"/>
          <a:ext cx="752475" cy="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101600</xdr:rowOff>
    </xdr:from>
    <xdr:to>
      <xdr:col>15</xdr:col>
      <xdr:colOff>101600</xdr:colOff>
      <xdr:row>39</xdr:row>
      <xdr:rowOff>31750</xdr:rowOff>
    </xdr:to>
    <xdr:sp macro="" textlink="">
      <xdr:nvSpPr>
        <xdr:cNvPr id="77" name="楕円 76">
          <a:extLst>
            <a:ext uri="{FF2B5EF4-FFF2-40B4-BE49-F238E27FC236}">
              <a16:creationId xmlns:a16="http://schemas.microsoft.com/office/drawing/2014/main" id="{C935EBF8-BE34-45C3-84D4-4666EB011DCC}"/>
            </a:ext>
          </a:extLst>
        </xdr:cNvPr>
        <xdr:cNvSpPr/>
      </xdr:nvSpPr>
      <xdr:spPr>
        <a:xfrm>
          <a:off x="2571750" y="62674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152400</xdr:rowOff>
    </xdr:from>
    <xdr:to>
      <xdr:col>19</xdr:col>
      <xdr:colOff>177800</xdr:colOff>
      <xdr:row>38</xdr:row>
      <xdr:rowOff>161925</xdr:rowOff>
    </xdr:to>
    <xdr:cxnSp macro="">
      <xdr:nvCxnSpPr>
        <xdr:cNvPr id="78" name="直線コネクタ 77">
          <a:extLst>
            <a:ext uri="{FF2B5EF4-FFF2-40B4-BE49-F238E27FC236}">
              <a16:creationId xmlns:a16="http://schemas.microsoft.com/office/drawing/2014/main" id="{C99F16E4-7C81-4489-AA28-85F6B5FD9AA0}"/>
            </a:ext>
          </a:extLst>
        </xdr:cNvPr>
        <xdr:cNvCxnSpPr/>
      </xdr:nvCxnSpPr>
      <xdr:spPr>
        <a:xfrm>
          <a:off x="2619375" y="6315075"/>
          <a:ext cx="809625"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99695</xdr:rowOff>
    </xdr:from>
    <xdr:to>
      <xdr:col>10</xdr:col>
      <xdr:colOff>165100</xdr:colOff>
      <xdr:row>39</xdr:row>
      <xdr:rowOff>29845</xdr:rowOff>
    </xdr:to>
    <xdr:sp macro="" textlink="">
      <xdr:nvSpPr>
        <xdr:cNvPr id="79" name="楕円 78">
          <a:extLst>
            <a:ext uri="{FF2B5EF4-FFF2-40B4-BE49-F238E27FC236}">
              <a16:creationId xmlns:a16="http://schemas.microsoft.com/office/drawing/2014/main" id="{C6E4FB75-1422-4D5B-8234-5F7FE3B6465F}"/>
            </a:ext>
          </a:extLst>
        </xdr:cNvPr>
        <xdr:cNvSpPr/>
      </xdr:nvSpPr>
      <xdr:spPr>
        <a:xfrm>
          <a:off x="1781175" y="626554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150495</xdr:rowOff>
    </xdr:from>
    <xdr:to>
      <xdr:col>15</xdr:col>
      <xdr:colOff>50800</xdr:colOff>
      <xdr:row>38</xdr:row>
      <xdr:rowOff>152400</xdr:rowOff>
    </xdr:to>
    <xdr:cxnSp macro="">
      <xdr:nvCxnSpPr>
        <xdr:cNvPr id="80" name="直線コネクタ 79">
          <a:extLst>
            <a:ext uri="{FF2B5EF4-FFF2-40B4-BE49-F238E27FC236}">
              <a16:creationId xmlns:a16="http://schemas.microsoft.com/office/drawing/2014/main" id="{451A91F3-85C7-4DE4-9256-C2CB3EC7FB0F}"/>
            </a:ext>
          </a:extLst>
        </xdr:cNvPr>
        <xdr:cNvCxnSpPr/>
      </xdr:nvCxnSpPr>
      <xdr:spPr>
        <a:xfrm>
          <a:off x="1828800" y="6313170"/>
          <a:ext cx="79057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95885</xdr:rowOff>
    </xdr:from>
    <xdr:to>
      <xdr:col>6</xdr:col>
      <xdr:colOff>38100</xdr:colOff>
      <xdr:row>39</xdr:row>
      <xdr:rowOff>26035</xdr:rowOff>
    </xdr:to>
    <xdr:sp macro="" textlink="">
      <xdr:nvSpPr>
        <xdr:cNvPr id="81" name="楕円 80">
          <a:extLst>
            <a:ext uri="{FF2B5EF4-FFF2-40B4-BE49-F238E27FC236}">
              <a16:creationId xmlns:a16="http://schemas.microsoft.com/office/drawing/2014/main" id="{05B16CF0-1DDC-48B7-8275-C20D1B281FA3}"/>
            </a:ext>
          </a:extLst>
        </xdr:cNvPr>
        <xdr:cNvSpPr/>
      </xdr:nvSpPr>
      <xdr:spPr>
        <a:xfrm>
          <a:off x="981075" y="62585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146685</xdr:rowOff>
    </xdr:from>
    <xdr:to>
      <xdr:col>10</xdr:col>
      <xdr:colOff>114300</xdr:colOff>
      <xdr:row>38</xdr:row>
      <xdr:rowOff>150495</xdr:rowOff>
    </xdr:to>
    <xdr:cxnSp macro="">
      <xdr:nvCxnSpPr>
        <xdr:cNvPr id="82" name="直線コネクタ 81">
          <a:extLst>
            <a:ext uri="{FF2B5EF4-FFF2-40B4-BE49-F238E27FC236}">
              <a16:creationId xmlns:a16="http://schemas.microsoft.com/office/drawing/2014/main" id="{FF541D3F-28A2-4A04-A2A9-A8C24C0DBC21}"/>
            </a:ext>
          </a:extLst>
        </xdr:cNvPr>
        <xdr:cNvCxnSpPr/>
      </xdr:nvCxnSpPr>
      <xdr:spPr>
        <a:xfrm>
          <a:off x="1028700" y="6306185"/>
          <a:ext cx="80010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4C49FADB-26B6-4A4F-B005-5CCC89B41338}"/>
            </a:ext>
          </a:extLst>
        </xdr:cNvPr>
        <xdr:cNvSpPr txBox="1"/>
      </xdr:nvSpPr>
      <xdr:spPr>
        <a:xfrm>
          <a:off x="3239144" y="5979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a:extLst>
            <a:ext uri="{FF2B5EF4-FFF2-40B4-BE49-F238E27FC236}">
              <a16:creationId xmlns:a16="http://schemas.microsoft.com/office/drawing/2014/main" id="{631EB6BE-9ACC-4AFF-A167-0A41CEBE4559}"/>
            </a:ext>
          </a:extLst>
        </xdr:cNvPr>
        <xdr:cNvSpPr txBox="1"/>
      </xdr:nvSpPr>
      <xdr:spPr>
        <a:xfrm>
          <a:off x="2439044" y="597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a:extLst>
            <a:ext uri="{FF2B5EF4-FFF2-40B4-BE49-F238E27FC236}">
              <a16:creationId xmlns:a16="http://schemas.microsoft.com/office/drawing/2014/main" id="{3FE0BC6D-9973-4F0C-80AB-487B63878EAB}"/>
            </a:ext>
          </a:extLst>
        </xdr:cNvPr>
        <xdr:cNvSpPr txBox="1"/>
      </xdr:nvSpPr>
      <xdr:spPr>
        <a:xfrm>
          <a:off x="1648469" y="5960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80662</xdr:rowOff>
    </xdr:from>
    <xdr:ext cx="405111" cy="259045"/>
    <xdr:sp macro="" textlink="">
      <xdr:nvSpPr>
        <xdr:cNvPr id="86" name="n_4aveValue【道路】&#10;有形固定資産減価償却率">
          <a:extLst>
            <a:ext uri="{FF2B5EF4-FFF2-40B4-BE49-F238E27FC236}">
              <a16:creationId xmlns:a16="http://schemas.microsoft.com/office/drawing/2014/main" id="{F42328A2-FFE4-4897-B7F7-7AEED901C593}"/>
            </a:ext>
          </a:extLst>
        </xdr:cNvPr>
        <xdr:cNvSpPr txBox="1"/>
      </xdr:nvSpPr>
      <xdr:spPr>
        <a:xfrm>
          <a:off x="848369" y="5922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32402</xdr:rowOff>
    </xdr:from>
    <xdr:ext cx="405111" cy="259045"/>
    <xdr:sp macro="" textlink="">
      <xdr:nvSpPr>
        <xdr:cNvPr id="87" name="n_1mainValue【道路】&#10;有形固定資産減価償却率">
          <a:extLst>
            <a:ext uri="{FF2B5EF4-FFF2-40B4-BE49-F238E27FC236}">
              <a16:creationId xmlns:a16="http://schemas.microsoft.com/office/drawing/2014/main" id="{90518686-D6E9-4E68-B031-6EC7791E0469}"/>
            </a:ext>
          </a:extLst>
        </xdr:cNvPr>
        <xdr:cNvSpPr txBox="1"/>
      </xdr:nvSpPr>
      <xdr:spPr>
        <a:xfrm>
          <a:off x="3239144" y="635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22877</xdr:rowOff>
    </xdr:from>
    <xdr:ext cx="405111" cy="259045"/>
    <xdr:sp macro="" textlink="">
      <xdr:nvSpPr>
        <xdr:cNvPr id="88" name="n_2mainValue【道路】&#10;有形固定資産減価償却率">
          <a:extLst>
            <a:ext uri="{FF2B5EF4-FFF2-40B4-BE49-F238E27FC236}">
              <a16:creationId xmlns:a16="http://schemas.microsoft.com/office/drawing/2014/main" id="{B5D4E7B9-6157-42A2-ABF6-82788148E67B}"/>
            </a:ext>
          </a:extLst>
        </xdr:cNvPr>
        <xdr:cNvSpPr txBox="1"/>
      </xdr:nvSpPr>
      <xdr:spPr>
        <a:xfrm>
          <a:off x="2439044" y="6350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20972</xdr:rowOff>
    </xdr:from>
    <xdr:ext cx="405111" cy="259045"/>
    <xdr:sp macro="" textlink="">
      <xdr:nvSpPr>
        <xdr:cNvPr id="89" name="n_3mainValue【道路】&#10;有形固定資産減価償却率">
          <a:extLst>
            <a:ext uri="{FF2B5EF4-FFF2-40B4-BE49-F238E27FC236}">
              <a16:creationId xmlns:a16="http://schemas.microsoft.com/office/drawing/2014/main" id="{C887F016-DFFC-4C33-96D1-7BF119F60073}"/>
            </a:ext>
          </a:extLst>
        </xdr:cNvPr>
        <xdr:cNvSpPr txBox="1"/>
      </xdr:nvSpPr>
      <xdr:spPr>
        <a:xfrm>
          <a:off x="1648469"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17162</xdr:rowOff>
    </xdr:from>
    <xdr:ext cx="405111" cy="259045"/>
    <xdr:sp macro="" textlink="">
      <xdr:nvSpPr>
        <xdr:cNvPr id="90" name="n_4mainValue【道路】&#10;有形固定資産減価償却率">
          <a:extLst>
            <a:ext uri="{FF2B5EF4-FFF2-40B4-BE49-F238E27FC236}">
              <a16:creationId xmlns:a16="http://schemas.microsoft.com/office/drawing/2014/main" id="{1641D92F-02F0-473E-95C5-B4281DD7BBA1}"/>
            </a:ext>
          </a:extLst>
        </xdr:cNvPr>
        <xdr:cNvSpPr txBox="1"/>
      </xdr:nvSpPr>
      <xdr:spPr>
        <a:xfrm>
          <a:off x="848369" y="634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05C2325-5102-4D83-A902-0B76CC1A618F}"/>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63927C7-24B8-48FC-A080-C5EC03CEB8EC}"/>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F19AE5B-21D9-4D02-827A-69ED7787740B}"/>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C3C89F8-1FF4-43E9-92D5-23F3C2270BE5}"/>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D0C8EDA-2320-4C3D-94A5-C44E4F13D9F0}"/>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B14B88E-DB17-4B73-A5A4-BBF8D9F422D9}"/>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F0B2C3E-7A61-4DC0-B54D-B571FEC5D0C8}"/>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5D385C5-FC71-4E61-A58A-682B698DBF15}"/>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59DEA41-9321-4848-AB0F-354C6C13C427}"/>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ED5FFEA-F9F6-42CA-918F-FEFA659F8364}"/>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718FB56C-6992-41E7-99D8-4E1BF3D69CB9}"/>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A67FFC53-7E76-4B43-B5EE-0682ADE16971}"/>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4B78912D-9978-4CBD-988D-8E42EF04E462}"/>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4F5D790-0E7F-4B54-A323-713C73E06CFD}"/>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E455613F-F6F7-44E4-8B94-1A3AA2BF3115}"/>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FFB60D7A-8EF0-4E9E-B37D-B2D3B536075A}"/>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949701AC-5B29-42AF-9042-2F551F3A7B1F}"/>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407E87E0-3552-4854-BB84-29439ACA2E5F}"/>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CF89E11F-6F18-4E4F-9E53-27A3618ECD4A}"/>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D1FD1BC8-DD7E-47A2-A578-7B1B72F23AFC}"/>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15588FDD-4D6B-4FA4-89D1-8AAD8D943D9E}"/>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8B2C65CD-D060-4BFD-85B4-A8B346DF551C}"/>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F4157D1D-0B15-47C1-98D9-047EC8B1A32B}"/>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81270465-B3F4-4A12-BF5D-4BC98047814F}"/>
            </a:ext>
          </a:extLst>
        </xdr:cNvPr>
        <xdr:cNvCxnSpPr/>
      </xdr:nvCxnSpPr>
      <xdr:spPr>
        <a:xfrm flipV="1">
          <a:off x="9429115" y="5315337"/>
          <a:ext cx="0" cy="1520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4D93F74E-70B6-4D62-B3F5-053DBD098348}"/>
            </a:ext>
          </a:extLst>
        </xdr:cNvPr>
        <xdr:cNvSpPr txBox="1"/>
      </xdr:nvSpPr>
      <xdr:spPr>
        <a:xfrm>
          <a:off x="9467850" y="683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A8836DA5-B860-4E9A-BA33-C92D460F9CE2}"/>
            </a:ext>
          </a:extLst>
        </xdr:cNvPr>
        <xdr:cNvCxnSpPr/>
      </xdr:nvCxnSpPr>
      <xdr:spPr>
        <a:xfrm>
          <a:off x="9363075" y="683596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9D7DDE9B-9668-442D-AA58-3FE55BFE5479}"/>
            </a:ext>
          </a:extLst>
        </xdr:cNvPr>
        <xdr:cNvSpPr txBox="1"/>
      </xdr:nvSpPr>
      <xdr:spPr>
        <a:xfrm>
          <a:off x="9467850" y="5103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6E744CEB-A51B-494F-88EA-DA9394514F16}"/>
            </a:ext>
          </a:extLst>
        </xdr:cNvPr>
        <xdr:cNvCxnSpPr/>
      </xdr:nvCxnSpPr>
      <xdr:spPr>
        <a:xfrm>
          <a:off x="9363075" y="531533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5FF3BD1E-9CCF-4BFD-84B0-0D8560103C76}"/>
            </a:ext>
          </a:extLst>
        </xdr:cNvPr>
        <xdr:cNvSpPr txBox="1"/>
      </xdr:nvSpPr>
      <xdr:spPr>
        <a:xfrm>
          <a:off x="9467850" y="62792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5585DFCC-C740-4AA2-BF2F-B9BDED632AD0}"/>
            </a:ext>
          </a:extLst>
        </xdr:cNvPr>
        <xdr:cNvSpPr/>
      </xdr:nvSpPr>
      <xdr:spPr>
        <a:xfrm>
          <a:off x="9401175" y="630404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B99228B8-B34E-47F8-B9A4-7921FC4800EA}"/>
            </a:ext>
          </a:extLst>
        </xdr:cNvPr>
        <xdr:cNvSpPr/>
      </xdr:nvSpPr>
      <xdr:spPr>
        <a:xfrm>
          <a:off x="8639175" y="630833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58C01206-8D97-4E79-9A62-68A281B6E93A}"/>
            </a:ext>
          </a:extLst>
        </xdr:cNvPr>
        <xdr:cNvSpPr/>
      </xdr:nvSpPr>
      <xdr:spPr>
        <a:xfrm>
          <a:off x="7839075" y="63124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465CF8E0-FDFE-493D-89B5-C09BFF5CA007}"/>
            </a:ext>
          </a:extLst>
        </xdr:cNvPr>
        <xdr:cNvSpPr/>
      </xdr:nvSpPr>
      <xdr:spPr>
        <a:xfrm>
          <a:off x="7029450" y="63226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22473C76-9E7A-48B4-A7FE-E8138D3D4ED3}"/>
            </a:ext>
          </a:extLst>
        </xdr:cNvPr>
        <xdr:cNvSpPr/>
      </xdr:nvSpPr>
      <xdr:spPr>
        <a:xfrm>
          <a:off x="6238875" y="63460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FFC890C-A46B-438F-A985-D7052A7A665D}"/>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E6266D8-F5E3-454A-90D1-7BFE1F271A19}"/>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2BCC522-84F5-44C5-924E-CC13B1DD9B9A}"/>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B31AB59-87F3-4B54-8DD2-966D9B0E7CB2}"/>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D4EBB09-812C-4D4A-AD14-933E10F6BE04}"/>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130861</xdr:rowOff>
    </xdr:from>
    <xdr:to>
      <xdr:col>55</xdr:col>
      <xdr:colOff>50800</xdr:colOff>
      <xdr:row>37</xdr:row>
      <xdr:rowOff>61011</xdr:rowOff>
    </xdr:to>
    <xdr:sp macro="" textlink="">
      <xdr:nvSpPr>
        <xdr:cNvPr id="130" name="楕円 129">
          <a:extLst>
            <a:ext uri="{FF2B5EF4-FFF2-40B4-BE49-F238E27FC236}">
              <a16:creationId xmlns:a16="http://schemas.microsoft.com/office/drawing/2014/main" id="{2F0E1409-62D0-4F5F-85A8-A783AF422C72}"/>
            </a:ext>
          </a:extLst>
        </xdr:cNvPr>
        <xdr:cNvSpPr/>
      </xdr:nvSpPr>
      <xdr:spPr>
        <a:xfrm>
          <a:off x="9401175" y="596968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153738</xdr:rowOff>
    </xdr:from>
    <xdr:ext cx="534377" cy="259045"/>
    <xdr:sp macro="" textlink="">
      <xdr:nvSpPr>
        <xdr:cNvPr id="131" name="【道路】&#10;一人当たり延長該当値テキスト">
          <a:extLst>
            <a:ext uri="{FF2B5EF4-FFF2-40B4-BE49-F238E27FC236}">
              <a16:creationId xmlns:a16="http://schemas.microsoft.com/office/drawing/2014/main" id="{984966FE-F842-4867-BF3C-F76247C1D5B1}"/>
            </a:ext>
          </a:extLst>
        </xdr:cNvPr>
        <xdr:cNvSpPr txBox="1"/>
      </xdr:nvSpPr>
      <xdr:spPr>
        <a:xfrm>
          <a:off x="9467850" y="583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149682</xdr:rowOff>
    </xdr:from>
    <xdr:to>
      <xdr:col>50</xdr:col>
      <xdr:colOff>165100</xdr:colOff>
      <xdr:row>37</xdr:row>
      <xdr:rowOff>79832</xdr:rowOff>
    </xdr:to>
    <xdr:sp macro="" textlink="">
      <xdr:nvSpPr>
        <xdr:cNvPr id="132" name="楕円 131">
          <a:extLst>
            <a:ext uri="{FF2B5EF4-FFF2-40B4-BE49-F238E27FC236}">
              <a16:creationId xmlns:a16="http://schemas.microsoft.com/office/drawing/2014/main" id="{787C1EB4-11FE-4537-9C14-58B90B1D77AC}"/>
            </a:ext>
          </a:extLst>
        </xdr:cNvPr>
        <xdr:cNvSpPr/>
      </xdr:nvSpPr>
      <xdr:spPr>
        <a:xfrm>
          <a:off x="8639175" y="59885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10211</xdr:rowOff>
    </xdr:from>
    <xdr:to>
      <xdr:col>55</xdr:col>
      <xdr:colOff>0</xdr:colOff>
      <xdr:row>37</xdr:row>
      <xdr:rowOff>29032</xdr:rowOff>
    </xdr:to>
    <xdr:cxnSp macro="">
      <xdr:nvCxnSpPr>
        <xdr:cNvPr id="133" name="直線コネクタ 132">
          <a:extLst>
            <a:ext uri="{FF2B5EF4-FFF2-40B4-BE49-F238E27FC236}">
              <a16:creationId xmlns:a16="http://schemas.microsoft.com/office/drawing/2014/main" id="{C705E58C-CD44-4A3A-872E-07E8ABB85BEE}"/>
            </a:ext>
          </a:extLst>
        </xdr:cNvPr>
        <xdr:cNvCxnSpPr/>
      </xdr:nvCxnSpPr>
      <xdr:spPr>
        <a:xfrm flipV="1">
          <a:off x="8686800" y="6007786"/>
          <a:ext cx="742950" cy="18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158198</xdr:rowOff>
    </xdr:from>
    <xdr:to>
      <xdr:col>46</xdr:col>
      <xdr:colOff>38100</xdr:colOff>
      <xdr:row>37</xdr:row>
      <xdr:rowOff>88348</xdr:rowOff>
    </xdr:to>
    <xdr:sp macro="" textlink="">
      <xdr:nvSpPr>
        <xdr:cNvPr id="134" name="楕円 133">
          <a:extLst>
            <a:ext uri="{FF2B5EF4-FFF2-40B4-BE49-F238E27FC236}">
              <a16:creationId xmlns:a16="http://schemas.microsoft.com/office/drawing/2014/main" id="{AD8A5AE6-98DA-48C1-A18C-32304E450A3E}"/>
            </a:ext>
          </a:extLst>
        </xdr:cNvPr>
        <xdr:cNvSpPr/>
      </xdr:nvSpPr>
      <xdr:spPr>
        <a:xfrm>
          <a:off x="7839075" y="600019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29032</xdr:rowOff>
    </xdr:from>
    <xdr:to>
      <xdr:col>50</xdr:col>
      <xdr:colOff>114300</xdr:colOff>
      <xdr:row>37</xdr:row>
      <xdr:rowOff>37548</xdr:rowOff>
    </xdr:to>
    <xdr:cxnSp macro="">
      <xdr:nvCxnSpPr>
        <xdr:cNvPr id="135" name="直線コネクタ 134">
          <a:extLst>
            <a:ext uri="{FF2B5EF4-FFF2-40B4-BE49-F238E27FC236}">
              <a16:creationId xmlns:a16="http://schemas.microsoft.com/office/drawing/2014/main" id="{A256B79C-D52E-46BE-A3D8-81BEDC6C1CF3}"/>
            </a:ext>
          </a:extLst>
        </xdr:cNvPr>
        <xdr:cNvCxnSpPr/>
      </xdr:nvCxnSpPr>
      <xdr:spPr>
        <a:xfrm flipV="1">
          <a:off x="7886700" y="6026607"/>
          <a:ext cx="800100" cy="1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1931</xdr:rowOff>
    </xdr:from>
    <xdr:to>
      <xdr:col>41</xdr:col>
      <xdr:colOff>101600</xdr:colOff>
      <xdr:row>37</xdr:row>
      <xdr:rowOff>103531</xdr:rowOff>
    </xdr:to>
    <xdr:sp macro="" textlink="">
      <xdr:nvSpPr>
        <xdr:cNvPr id="136" name="楕円 135">
          <a:extLst>
            <a:ext uri="{FF2B5EF4-FFF2-40B4-BE49-F238E27FC236}">
              <a16:creationId xmlns:a16="http://schemas.microsoft.com/office/drawing/2014/main" id="{8F2194E2-9F93-4131-96D2-ECCBE1AED298}"/>
            </a:ext>
          </a:extLst>
        </xdr:cNvPr>
        <xdr:cNvSpPr/>
      </xdr:nvSpPr>
      <xdr:spPr>
        <a:xfrm>
          <a:off x="7029450" y="600268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37548</xdr:rowOff>
    </xdr:from>
    <xdr:to>
      <xdr:col>45</xdr:col>
      <xdr:colOff>177800</xdr:colOff>
      <xdr:row>37</xdr:row>
      <xdr:rowOff>52731</xdr:rowOff>
    </xdr:to>
    <xdr:cxnSp macro="">
      <xdr:nvCxnSpPr>
        <xdr:cNvPr id="137" name="直線コネクタ 136">
          <a:extLst>
            <a:ext uri="{FF2B5EF4-FFF2-40B4-BE49-F238E27FC236}">
              <a16:creationId xmlns:a16="http://schemas.microsoft.com/office/drawing/2014/main" id="{A4DBF055-72C5-487D-A305-96861E4D2E28}"/>
            </a:ext>
          </a:extLst>
        </xdr:cNvPr>
        <xdr:cNvCxnSpPr/>
      </xdr:nvCxnSpPr>
      <xdr:spPr>
        <a:xfrm flipV="1">
          <a:off x="7077075" y="6038298"/>
          <a:ext cx="809625" cy="12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16046</xdr:rowOff>
    </xdr:from>
    <xdr:to>
      <xdr:col>36</xdr:col>
      <xdr:colOff>165100</xdr:colOff>
      <xdr:row>37</xdr:row>
      <xdr:rowOff>117646</xdr:rowOff>
    </xdr:to>
    <xdr:sp macro="" textlink="">
      <xdr:nvSpPr>
        <xdr:cNvPr id="138" name="楕円 137">
          <a:extLst>
            <a:ext uri="{FF2B5EF4-FFF2-40B4-BE49-F238E27FC236}">
              <a16:creationId xmlns:a16="http://schemas.microsoft.com/office/drawing/2014/main" id="{67AF5F94-3341-43AC-B28C-135EB3A57803}"/>
            </a:ext>
          </a:extLst>
        </xdr:cNvPr>
        <xdr:cNvSpPr/>
      </xdr:nvSpPr>
      <xdr:spPr>
        <a:xfrm>
          <a:off x="6238875" y="601679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52731</xdr:rowOff>
    </xdr:from>
    <xdr:to>
      <xdr:col>41</xdr:col>
      <xdr:colOff>50800</xdr:colOff>
      <xdr:row>37</xdr:row>
      <xdr:rowOff>66846</xdr:rowOff>
    </xdr:to>
    <xdr:cxnSp macro="">
      <xdr:nvCxnSpPr>
        <xdr:cNvPr id="139" name="直線コネクタ 138">
          <a:extLst>
            <a:ext uri="{FF2B5EF4-FFF2-40B4-BE49-F238E27FC236}">
              <a16:creationId xmlns:a16="http://schemas.microsoft.com/office/drawing/2014/main" id="{19D5715E-5CA2-4014-982C-339674699A4A}"/>
            </a:ext>
          </a:extLst>
        </xdr:cNvPr>
        <xdr:cNvCxnSpPr/>
      </xdr:nvCxnSpPr>
      <xdr:spPr>
        <a:xfrm flipV="1">
          <a:off x="6286500" y="6050306"/>
          <a:ext cx="790575" cy="1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EB40D880-569B-458A-A76C-E98EA51579A4}"/>
            </a:ext>
          </a:extLst>
        </xdr:cNvPr>
        <xdr:cNvSpPr txBox="1"/>
      </xdr:nvSpPr>
      <xdr:spPr>
        <a:xfrm>
          <a:off x="8429136" y="6391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5BB9DC88-D3F0-4005-ADCE-0C8F53E45780}"/>
            </a:ext>
          </a:extLst>
        </xdr:cNvPr>
        <xdr:cNvSpPr txBox="1"/>
      </xdr:nvSpPr>
      <xdr:spPr>
        <a:xfrm>
          <a:off x="7648086" y="6392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21E0905F-661F-4F14-87FE-6B1F72E2EE74}"/>
            </a:ext>
          </a:extLst>
        </xdr:cNvPr>
        <xdr:cNvSpPr txBox="1"/>
      </xdr:nvSpPr>
      <xdr:spPr>
        <a:xfrm>
          <a:off x="6847986" y="641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6CB20D98-8F92-42A1-9C95-B8D4CF365670}"/>
            </a:ext>
          </a:extLst>
        </xdr:cNvPr>
        <xdr:cNvSpPr txBox="1"/>
      </xdr:nvSpPr>
      <xdr:spPr>
        <a:xfrm>
          <a:off x="6038361" y="643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96359</xdr:rowOff>
    </xdr:from>
    <xdr:ext cx="534377" cy="259045"/>
    <xdr:sp macro="" textlink="">
      <xdr:nvSpPr>
        <xdr:cNvPr id="144" name="n_1mainValue【道路】&#10;一人当たり延長">
          <a:extLst>
            <a:ext uri="{FF2B5EF4-FFF2-40B4-BE49-F238E27FC236}">
              <a16:creationId xmlns:a16="http://schemas.microsoft.com/office/drawing/2014/main" id="{64B202A5-78A1-4DB8-B372-719F6BC4D3BF}"/>
            </a:ext>
          </a:extLst>
        </xdr:cNvPr>
        <xdr:cNvSpPr txBox="1"/>
      </xdr:nvSpPr>
      <xdr:spPr>
        <a:xfrm>
          <a:off x="8429136" y="5773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104875</xdr:rowOff>
    </xdr:from>
    <xdr:ext cx="534377" cy="259045"/>
    <xdr:sp macro="" textlink="">
      <xdr:nvSpPr>
        <xdr:cNvPr id="145" name="n_2mainValue【道路】&#10;一人当たり延長">
          <a:extLst>
            <a:ext uri="{FF2B5EF4-FFF2-40B4-BE49-F238E27FC236}">
              <a16:creationId xmlns:a16="http://schemas.microsoft.com/office/drawing/2014/main" id="{779364F5-2893-4808-8A5B-86FA6071C93D}"/>
            </a:ext>
          </a:extLst>
        </xdr:cNvPr>
        <xdr:cNvSpPr txBox="1"/>
      </xdr:nvSpPr>
      <xdr:spPr>
        <a:xfrm>
          <a:off x="7648086" y="5778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120058</xdr:rowOff>
    </xdr:from>
    <xdr:ext cx="534377" cy="259045"/>
    <xdr:sp macro="" textlink="">
      <xdr:nvSpPr>
        <xdr:cNvPr id="146" name="n_3mainValue【道路】&#10;一人当たり延長">
          <a:extLst>
            <a:ext uri="{FF2B5EF4-FFF2-40B4-BE49-F238E27FC236}">
              <a16:creationId xmlns:a16="http://schemas.microsoft.com/office/drawing/2014/main" id="{709FB883-FF88-4B73-9800-4CBC135DA575}"/>
            </a:ext>
          </a:extLst>
        </xdr:cNvPr>
        <xdr:cNvSpPr txBox="1"/>
      </xdr:nvSpPr>
      <xdr:spPr>
        <a:xfrm>
          <a:off x="6847986" y="5800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134173</xdr:rowOff>
    </xdr:from>
    <xdr:ext cx="534377" cy="259045"/>
    <xdr:sp macro="" textlink="">
      <xdr:nvSpPr>
        <xdr:cNvPr id="147" name="n_4mainValue【道路】&#10;一人当たり延長">
          <a:extLst>
            <a:ext uri="{FF2B5EF4-FFF2-40B4-BE49-F238E27FC236}">
              <a16:creationId xmlns:a16="http://schemas.microsoft.com/office/drawing/2014/main" id="{FAB8F86E-7B90-4E40-BA22-A889E7EBDE74}"/>
            </a:ext>
          </a:extLst>
        </xdr:cNvPr>
        <xdr:cNvSpPr txBox="1"/>
      </xdr:nvSpPr>
      <xdr:spPr>
        <a:xfrm>
          <a:off x="6038361" y="581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440FAE10-CD68-406C-960D-12FAC1CAA846}"/>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E2B5C860-0665-4660-8AA3-5A27E4F8CEC2}"/>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3FA656C-F5CD-4E09-8EC9-272C0798FB85}"/>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FA4C0D19-3D53-4329-81C4-74F420ABDF85}"/>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C9A0BFE8-E990-4C76-8EAB-D3BA26647933}"/>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0F6BFD7-7A78-4CF1-816D-4DFEE52B0ECE}"/>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A3DD6F6-48E3-452E-A38D-60878C3EC65E}"/>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E01D171-B961-4003-A235-9510690C6D09}"/>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5C50C0AD-E383-471B-B793-6E5CE39EA47F}"/>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A269034F-21AD-4F52-8D9B-AB6C3FBBFB79}"/>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3A44011A-8ECA-4DAA-BFC9-A53CDF68E7BC}"/>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3106D139-4980-4120-8E60-D7F69394AB1D}"/>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665F79D4-93B0-4E51-B349-1E9506A8CCC8}"/>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53A095E1-7357-420C-89A9-1F4E784ACC21}"/>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467B936B-7105-423E-AA1F-CC957BB19112}"/>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16BCA87-822D-40B7-B83C-6408C15EE52F}"/>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1D852941-4C5C-4B48-8C1E-1FFBAAE7E731}"/>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886D580E-554D-483F-B72D-78A1D8D718F2}"/>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D3B760D8-2200-4AAC-887B-358F6351A3CE}"/>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2A1FB6C2-41BF-412C-999F-F510C5981D02}"/>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8F183C10-7DC1-4BCC-B1C4-2FB17B402E9E}"/>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17839842-1948-4761-AE6A-D1F671648703}"/>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72F95433-1E73-4BB6-BCAE-E5202FF2904D}"/>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5F5238E8-F1E3-4A98-A77D-AE9D3CD2608E}"/>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5298F1EC-1635-4E7B-8CF2-334246FE1739}"/>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02B4FCF7-8782-4B2C-AA34-C27982618A45}"/>
            </a:ext>
          </a:extLst>
        </xdr:cNvPr>
        <xdr:cNvCxnSpPr/>
      </xdr:nvCxnSpPr>
      <xdr:spPr>
        <a:xfrm flipV="1">
          <a:off x="4180840" y="9037955"/>
          <a:ext cx="0" cy="1370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90A9E63F-3F66-4296-AE90-C6D142DD4DD0}"/>
            </a:ext>
          </a:extLst>
        </xdr:cNvPr>
        <xdr:cNvSpPr txBox="1"/>
      </xdr:nvSpPr>
      <xdr:spPr>
        <a:xfrm>
          <a:off x="4219575" y="10412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736A2A7D-7D4B-4D6E-8DE9-D8910B8D028C}"/>
            </a:ext>
          </a:extLst>
        </xdr:cNvPr>
        <xdr:cNvCxnSpPr/>
      </xdr:nvCxnSpPr>
      <xdr:spPr>
        <a:xfrm>
          <a:off x="4105275" y="104086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7B47FBA2-5D63-465C-983C-713E655754A4}"/>
            </a:ext>
          </a:extLst>
        </xdr:cNvPr>
        <xdr:cNvSpPr txBox="1"/>
      </xdr:nvSpPr>
      <xdr:spPr>
        <a:xfrm>
          <a:off x="4219575" y="8822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7E95CA6C-A2AA-4CC1-92CA-50EA7C87C903}"/>
            </a:ext>
          </a:extLst>
        </xdr:cNvPr>
        <xdr:cNvCxnSpPr/>
      </xdr:nvCxnSpPr>
      <xdr:spPr>
        <a:xfrm>
          <a:off x="4105275" y="9037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AA390D7B-7080-4AF0-A543-B2C7B406E275}"/>
            </a:ext>
          </a:extLst>
        </xdr:cNvPr>
        <xdr:cNvSpPr txBox="1"/>
      </xdr:nvSpPr>
      <xdr:spPr>
        <a:xfrm>
          <a:off x="4219575" y="98993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9A927F86-D0F8-4FD1-8C02-40492771F57A}"/>
            </a:ext>
          </a:extLst>
        </xdr:cNvPr>
        <xdr:cNvSpPr/>
      </xdr:nvSpPr>
      <xdr:spPr>
        <a:xfrm>
          <a:off x="4124325" y="991461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7E5A40FE-7C4A-474E-B6CA-2F83CD52A605}"/>
            </a:ext>
          </a:extLst>
        </xdr:cNvPr>
        <xdr:cNvSpPr/>
      </xdr:nvSpPr>
      <xdr:spPr>
        <a:xfrm>
          <a:off x="3381375" y="98966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81B9DC18-2429-4984-81C0-CAC883D1395C}"/>
            </a:ext>
          </a:extLst>
        </xdr:cNvPr>
        <xdr:cNvSpPr/>
      </xdr:nvSpPr>
      <xdr:spPr>
        <a:xfrm>
          <a:off x="2571750" y="98898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8242668D-8860-4517-85F6-67D581E2805B}"/>
            </a:ext>
          </a:extLst>
        </xdr:cNvPr>
        <xdr:cNvSpPr/>
      </xdr:nvSpPr>
      <xdr:spPr>
        <a:xfrm>
          <a:off x="1781175" y="98702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7BEE1A28-3D2B-4E08-8B2A-71F21F28499C}"/>
            </a:ext>
          </a:extLst>
        </xdr:cNvPr>
        <xdr:cNvSpPr/>
      </xdr:nvSpPr>
      <xdr:spPr>
        <a:xfrm>
          <a:off x="981075" y="98407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96F82EA-480C-4D34-A7B5-EF914FCF8885}"/>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6D0B6D0-4C29-4BAB-9C8C-F22A3740B6C8}"/>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94EC875-BEA6-4B98-91D6-F1C13DAAFEE3}"/>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D742C95-C28B-485F-A3A6-B40EEB2732DD}"/>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BF06D04-6848-40AA-A487-58D1CA23F6F7}"/>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81462</xdr:rowOff>
    </xdr:from>
    <xdr:to>
      <xdr:col>24</xdr:col>
      <xdr:colOff>114300</xdr:colOff>
      <xdr:row>61</xdr:row>
      <xdr:rowOff>11612</xdr:rowOff>
    </xdr:to>
    <xdr:sp macro="" textlink="">
      <xdr:nvSpPr>
        <xdr:cNvPr id="189" name="楕円 188">
          <a:extLst>
            <a:ext uri="{FF2B5EF4-FFF2-40B4-BE49-F238E27FC236}">
              <a16:creationId xmlns:a16="http://schemas.microsoft.com/office/drawing/2014/main" id="{754F37F1-307A-4D26-9BCE-8FDE92AE668B}"/>
            </a:ext>
          </a:extLst>
        </xdr:cNvPr>
        <xdr:cNvSpPr/>
      </xdr:nvSpPr>
      <xdr:spPr>
        <a:xfrm>
          <a:off x="4124325" y="980966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104339</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C2E21191-BA40-4A52-A6B3-F155B1ADBA08}"/>
            </a:ext>
          </a:extLst>
        </xdr:cNvPr>
        <xdr:cNvSpPr txBox="1"/>
      </xdr:nvSpPr>
      <xdr:spPr>
        <a:xfrm>
          <a:off x="4219575" y="9670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145143</xdr:rowOff>
    </xdr:from>
    <xdr:to>
      <xdr:col>20</xdr:col>
      <xdr:colOff>38100</xdr:colOff>
      <xdr:row>61</xdr:row>
      <xdr:rowOff>75293</xdr:rowOff>
    </xdr:to>
    <xdr:sp macro="" textlink="">
      <xdr:nvSpPr>
        <xdr:cNvPr id="191" name="楕円 190">
          <a:extLst>
            <a:ext uri="{FF2B5EF4-FFF2-40B4-BE49-F238E27FC236}">
              <a16:creationId xmlns:a16="http://schemas.microsoft.com/office/drawing/2014/main" id="{60D15544-F273-49A0-9903-33B2AEC942B0}"/>
            </a:ext>
          </a:extLst>
        </xdr:cNvPr>
        <xdr:cNvSpPr/>
      </xdr:nvSpPr>
      <xdr:spPr>
        <a:xfrm>
          <a:off x="3381375" y="98669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132262</xdr:rowOff>
    </xdr:from>
    <xdr:to>
      <xdr:col>24</xdr:col>
      <xdr:colOff>63500</xdr:colOff>
      <xdr:row>61</xdr:row>
      <xdr:rowOff>24493</xdr:rowOff>
    </xdr:to>
    <xdr:cxnSp macro="">
      <xdr:nvCxnSpPr>
        <xdr:cNvPr id="192" name="直線コネクタ 191">
          <a:extLst>
            <a:ext uri="{FF2B5EF4-FFF2-40B4-BE49-F238E27FC236}">
              <a16:creationId xmlns:a16="http://schemas.microsoft.com/office/drawing/2014/main" id="{4B3C71AF-4C17-45E2-8A29-B31F849CBF84}"/>
            </a:ext>
          </a:extLst>
        </xdr:cNvPr>
        <xdr:cNvCxnSpPr/>
      </xdr:nvCxnSpPr>
      <xdr:spPr>
        <a:xfrm flipV="1">
          <a:off x="3429000" y="9857287"/>
          <a:ext cx="752475" cy="57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135346</xdr:rowOff>
    </xdr:from>
    <xdr:to>
      <xdr:col>15</xdr:col>
      <xdr:colOff>101600</xdr:colOff>
      <xdr:row>61</xdr:row>
      <xdr:rowOff>65496</xdr:rowOff>
    </xdr:to>
    <xdr:sp macro="" textlink="">
      <xdr:nvSpPr>
        <xdr:cNvPr id="193" name="楕円 192">
          <a:extLst>
            <a:ext uri="{FF2B5EF4-FFF2-40B4-BE49-F238E27FC236}">
              <a16:creationId xmlns:a16="http://schemas.microsoft.com/office/drawing/2014/main" id="{2FB42361-9924-48D8-806C-266E88F0A02A}"/>
            </a:ext>
          </a:extLst>
        </xdr:cNvPr>
        <xdr:cNvSpPr/>
      </xdr:nvSpPr>
      <xdr:spPr>
        <a:xfrm>
          <a:off x="2571750" y="986037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14696</xdr:rowOff>
    </xdr:from>
    <xdr:to>
      <xdr:col>19</xdr:col>
      <xdr:colOff>177800</xdr:colOff>
      <xdr:row>61</xdr:row>
      <xdr:rowOff>24493</xdr:rowOff>
    </xdr:to>
    <xdr:cxnSp macro="">
      <xdr:nvCxnSpPr>
        <xdr:cNvPr id="194" name="直線コネクタ 193">
          <a:extLst>
            <a:ext uri="{FF2B5EF4-FFF2-40B4-BE49-F238E27FC236}">
              <a16:creationId xmlns:a16="http://schemas.microsoft.com/office/drawing/2014/main" id="{2BF8E465-E9D7-4B0D-9131-9EB21A189B26}"/>
            </a:ext>
          </a:extLst>
        </xdr:cNvPr>
        <xdr:cNvCxnSpPr/>
      </xdr:nvCxnSpPr>
      <xdr:spPr>
        <a:xfrm>
          <a:off x="2619375" y="9898471"/>
          <a:ext cx="809625" cy="16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29210</xdr:rowOff>
    </xdr:from>
    <xdr:to>
      <xdr:col>10</xdr:col>
      <xdr:colOff>165100</xdr:colOff>
      <xdr:row>61</xdr:row>
      <xdr:rowOff>130810</xdr:rowOff>
    </xdr:to>
    <xdr:sp macro="" textlink="">
      <xdr:nvSpPr>
        <xdr:cNvPr id="195" name="楕円 194">
          <a:extLst>
            <a:ext uri="{FF2B5EF4-FFF2-40B4-BE49-F238E27FC236}">
              <a16:creationId xmlns:a16="http://schemas.microsoft.com/office/drawing/2014/main" id="{DB7B78F2-9B49-4A34-8A86-D502A70661D8}"/>
            </a:ext>
          </a:extLst>
        </xdr:cNvPr>
        <xdr:cNvSpPr/>
      </xdr:nvSpPr>
      <xdr:spPr>
        <a:xfrm>
          <a:off x="1781175" y="991298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14696</xdr:rowOff>
    </xdr:from>
    <xdr:to>
      <xdr:col>15</xdr:col>
      <xdr:colOff>50800</xdr:colOff>
      <xdr:row>61</xdr:row>
      <xdr:rowOff>80010</xdr:rowOff>
    </xdr:to>
    <xdr:cxnSp macro="">
      <xdr:nvCxnSpPr>
        <xdr:cNvPr id="196" name="直線コネクタ 195">
          <a:extLst>
            <a:ext uri="{FF2B5EF4-FFF2-40B4-BE49-F238E27FC236}">
              <a16:creationId xmlns:a16="http://schemas.microsoft.com/office/drawing/2014/main" id="{AFB44316-1D12-4AB9-A0AF-BB6254EAE91D}"/>
            </a:ext>
          </a:extLst>
        </xdr:cNvPr>
        <xdr:cNvCxnSpPr/>
      </xdr:nvCxnSpPr>
      <xdr:spPr>
        <a:xfrm flipV="1">
          <a:off x="1828800" y="9898471"/>
          <a:ext cx="790575" cy="71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40640</xdr:rowOff>
    </xdr:from>
    <xdr:to>
      <xdr:col>6</xdr:col>
      <xdr:colOff>38100</xdr:colOff>
      <xdr:row>61</xdr:row>
      <xdr:rowOff>142240</xdr:rowOff>
    </xdr:to>
    <xdr:sp macro="" textlink="">
      <xdr:nvSpPr>
        <xdr:cNvPr id="197" name="楕円 196">
          <a:extLst>
            <a:ext uri="{FF2B5EF4-FFF2-40B4-BE49-F238E27FC236}">
              <a16:creationId xmlns:a16="http://schemas.microsoft.com/office/drawing/2014/main" id="{17091941-7FF9-4A76-9F6B-2CD9F1A8D4BD}"/>
            </a:ext>
          </a:extLst>
        </xdr:cNvPr>
        <xdr:cNvSpPr/>
      </xdr:nvSpPr>
      <xdr:spPr>
        <a:xfrm>
          <a:off x="981075" y="992759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80010</xdr:rowOff>
    </xdr:from>
    <xdr:to>
      <xdr:col>10</xdr:col>
      <xdr:colOff>114300</xdr:colOff>
      <xdr:row>61</xdr:row>
      <xdr:rowOff>91440</xdr:rowOff>
    </xdr:to>
    <xdr:cxnSp macro="">
      <xdr:nvCxnSpPr>
        <xdr:cNvPr id="198" name="直線コネクタ 197">
          <a:extLst>
            <a:ext uri="{FF2B5EF4-FFF2-40B4-BE49-F238E27FC236}">
              <a16:creationId xmlns:a16="http://schemas.microsoft.com/office/drawing/2014/main" id="{59DD258D-8C26-4BC2-94A9-943C672B6456}"/>
            </a:ext>
          </a:extLst>
        </xdr:cNvPr>
        <xdr:cNvCxnSpPr/>
      </xdr:nvCxnSpPr>
      <xdr:spPr>
        <a:xfrm flipV="1">
          <a:off x="1028700" y="9970135"/>
          <a:ext cx="8001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3E9BDC63-486D-40B1-ADA4-59FDFE514957}"/>
            </a:ext>
          </a:extLst>
        </xdr:cNvPr>
        <xdr:cNvSpPr txBox="1"/>
      </xdr:nvSpPr>
      <xdr:spPr>
        <a:xfrm>
          <a:off x="3239144" y="998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FEE98EF1-7285-45F1-99CC-25F80E7B0525}"/>
            </a:ext>
          </a:extLst>
        </xdr:cNvPr>
        <xdr:cNvSpPr txBox="1"/>
      </xdr:nvSpPr>
      <xdr:spPr>
        <a:xfrm>
          <a:off x="2439044" y="9973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D93D7B6C-222B-407D-AB39-035BC3FEA5FD}"/>
            </a:ext>
          </a:extLst>
        </xdr:cNvPr>
        <xdr:cNvSpPr txBox="1"/>
      </xdr:nvSpPr>
      <xdr:spPr>
        <a:xfrm>
          <a:off x="1648469" y="9658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B43E59AD-C6F7-45E7-A21B-F0ED3456B029}"/>
            </a:ext>
          </a:extLst>
        </xdr:cNvPr>
        <xdr:cNvSpPr txBox="1"/>
      </xdr:nvSpPr>
      <xdr:spPr>
        <a:xfrm>
          <a:off x="848369" y="9628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91820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9917000D-7DB2-473A-8B1C-9347D9A7CC16}"/>
            </a:ext>
          </a:extLst>
        </xdr:cNvPr>
        <xdr:cNvSpPr txBox="1"/>
      </xdr:nvSpPr>
      <xdr:spPr>
        <a:xfrm>
          <a:off x="3239144" y="9651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82023</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A90220B1-CF38-482C-B338-226F8251BADA}"/>
            </a:ext>
          </a:extLst>
        </xdr:cNvPr>
        <xdr:cNvSpPr txBox="1"/>
      </xdr:nvSpPr>
      <xdr:spPr>
        <a:xfrm>
          <a:off x="2439044" y="9648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121937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716C28AB-6F49-4E4D-85EB-4498E8196B64}"/>
            </a:ext>
          </a:extLst>
        </xdr:cNvPr>
        <xdr:cNvSpPr txBox="1"/>
      </xdr:nvSpPr>
      <xdr:spPr>
        <a:xfrm>
          <a:off x="1648469" y="10012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133367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B817836-BA28-44DA-AD41-CA28E3243FFA}"/>
            </a:ext>
          </a:extLst>
        </xdr:cNvPr>
        <xdr:cNvSpPr txBox="1"/>
      </xdr:nvSpPr>
      <xdr:spPr>
        <a:xfrm>
          <a:off x="848369" y="10020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1C64FC19-535D-4A66-8CE5-BC8234420066}"/>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80AB1C5-B158-4B60-84BB-292C407E2D3C}"/>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C4DD7C0B-C028-49A1-BD57-AF27C0FE93C7}"/>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40E60C5E-1DD9-4B8B-B8FD-84D3D5C9E1C8}"/>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BF3118C6-A115-4085-AF27-DB3483B30195}"/>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AA49214E-DBB3-42B8-BB92-486848CF1D8D}"/>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3339451D-FCDD-42EA-92F1-BCACC86CECC6}"/>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F82D5475-34CE-46F7-915E-ABDF2088C9C1}"/>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A9BBD749-B190-4109-B606-523B64D3169E}"/>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F7A75242-6E89-4592-BA48-02A77CB7F792}"/>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B03378D0-BA88-4E3C-8033-DD6A0588DEDB}"/>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F12965A7-1E0D-470D-9EC3-851AD0D8CF78}"/>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3170C214-00C3-4F03-BCC6-D73BAF12AF9F}"/>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73165F2-C420-4CC3-8689-B3D6BC864EAD}"/>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1F09F129-5A55-40D3-9CCE-4A20824DC1FC}"/>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34C4A684-40EB-472C-BB4B-A3F01190AD7F}"/>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77D314EA-180C-4C26-9EC4-A1E5CB2B9900}"/>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B73028F9-96C5-40B0-8CD9-9CAC7CA09981}"/>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83545DA4-41C6-4EAB-AD7B-B4761144498C}"/>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A54FB020-67EB-429C-8BD9-87805677027E}"/>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7C345B48-5E0F-4587-9E58-4BBA7B101446}"/>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34F02AF5-0949-416F-B387-A80175C6D2F7}"/>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AD3C2F3E-DA4E-4B2F-A8D5-EE512B602536}"/>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DC56FF47-4586-4881-9239-D6EAFD37A129}"/>
            </a:ext>
          </a:extLst>
        </xdr:cNvPr>
        <xdr:cNvCxnSpPr/>
      </xdr:nvCxnSpPr>
      <xdr:spPr>
        <a:xfrm flipV="1">
          <a:off x="9429115" y="9161161"/>
          <a:ext cx="0" cy="127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43E2B6DB-0987-4B17-A78B-BB444DB2840F}"/>
            </a:ext>
          </a:extLst>
        </xdr:cNvPr>
        <xdr:cNvSpPr txBox="1"/>
      </xdr:nvSpPr>
      <xdr:spPr>
        <a:xfrm>
          <a:off x="9467850" y="1044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78E45799-5DBB-4781-ADD7-22DA20BD217D}"/>
            </a:ext>
          </a:extLst>
        </xdr:cNvPr>
        <xdr:cNvCxnSpPr/>
      </xdr:nvCxnSpPr>
      <xdr:spPr>
        <a:xfrm>
          <a:off x="9363075" y="1043749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79B0DC0F-EF28-4308-AC95-A8D599D89176}"/>
            </a:ext>
          </a:extLst>
        </xdr:cNvPr>
        <xdr:cNvSpPr txBox="1"/>
      </xdr:nvSpPr>
      <xdr:spPr>
        <a:xfrm>
          <a:off x="9467850" y="8945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9295D84F-BA41-441C-A717-FF2A9A679048}"/>
            </a:ext>
          </a:extLst>
        </xdr:cNvPr>
        <xdr:cNvCxnSpPr/>
      </xdr:nvCxnSpPr>
      <xdr:spPr>
        <a:xfrm>
          <a:off x="9363075" y="916116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33E64FA4-A497-41DE-BB40-6CAB42FA405F}"/>
            </a:ext>
          </a:extLst>
        </xdr:cNvPr>
        <xdr:cNvSpPr txBox="1"/>
      </xdr:nvSpPr>
      <xdr:spPr>
        <a:xfrm>
          <a:off x="9467850" y="100784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9640CE3A-2E32-43C7-A624-4D32FBF2CA95}"/>
            </a:ext>
          </a:extLst>
        </xdr:cNvPr>
        <xdr:cNvSpPr/>
      </xdr:nvSpPr>
      <xdr:spPr>
        <a:xfrm>
          <a:off x="9401175" y="1010320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4F33C1C2-5418-4019-8A21-828A4DC7D199}"/>
            </a:ext>
          </a:extLst>
        </xdr:cNvPr>
        <xdr:cNvSpPr/>
      </xdr:nvSpPr>
      <xdr:spPr>
        <a:xfrm>
          <a:off x="8639175" y="101166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88A088F2-2856-43B2-9AB4-3DBB7D46EA31}"/>
            </a:ext>
          </a:extLst>
        </xdr:cNvPr>
        <xdr:cNvSpPr/>
      </xdr:nvSpPr>
      <xdr:spPr>
        <a:xfrm>
          <a:off x="7839075" y="101166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31D2C0E1-99BA-4113-B3D3-C088AAFCC048}"/>
            </a:ext>
          </a:extLst>
        </xdr:cNvPr>
        <xdr:cNvSpPr/>
      </xdr:nvSpPr>
      <xdr:spPr>
        <a:xfrm>
          <a:off x="7029450" y="1013190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D48692BA-70B6-4738-8E31-4A5ADD8D4C72}"/>
            </a:ext>
          </a:extLst>
        </xdr:cNvPr>
        <xdr:cNvSpPr/>
      </xdr:nvSpPr>
      <xdr:spPr>
        <a:xfrm>
          <a:off x="6238875" y="1013614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1F75D08-E5F1-4BCD-9450-4D6CB09ACF07}"/>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F624F92-4CC0-459A-A8E3-2DA71B982F9B}"/>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800FD63-F6F4-47D5-B692-F75DC22E27F8}"/>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8849535-51B6-470D-86A1-20856036117B}"/>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C4DD234-9856-45D4-90FC-27FF5EBBD5CA}"/>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62846</xdr:rowOff>
    </xdr:from>
    <xdr:to>
      <xdr:col>55</xdr:col>
      <xdr:colOff>50800</xdr:colOff>
      <xdr:row>61</xdr:row>
      <xdr:rowOff>164446</xdr:rowOff>
    </xdr:to>
    <xdr:sp macro="" textlink="">
      <xdr:nvSpPr>
        <xdr:cNvPr id="246" name="楕円 245">
          <a:extLst>
            <a:ext uri="{FF2B5EF4-FFF2-40B4-BE49-F238E27FC236}">
              <a16:creationId xmlns:a16="http://schemas.microsoft.com/office/drawing/2014/main" id="{14CB39CE-911C-4EC4-81F4-238505145A5E}"/>
            </a:ext>
          </a:extLst>
        </xdr:cNvPr>
        <xdr:cNvSpPr/>
      </xdr:nvSpPr>
      <xdr:spPr>
        <a:xfrm>
          <a:off x="9401175" y="995297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85723</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2F460DBC-E1F3-4DA4-B305-D351F1EDD8FC}"/>
            </a:ext>
          </a:extLst>
        </xdr:cNvPr>
        <xdr:cNvSpPr txBox="1"/>
      </xdr:nvSpPr>
      <xdr:spPr>
        <a:xfrm>
          <a:off x="9467850" y="9813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101187</xdr:rowOff>
    </xdr:from>
    <xdr:to>
      <xdr:col>50</xdr:col>
      <xdr:colOff>165100</xdr:colOff>
      <xdr:row>62</xdr:row>
      <xdr:rowOff>31337</xdr:rowOff>
    </xdr:to>
    <xdr:sp macro="" textlink="">
      <xdr:nvSpPr>
        <xdr:cNvPr id="248" name="楕円 247">
          <a:extLst>
            <a:ext uri="{FF2B5EF4-FFF2-40B4-BE49-F238E27FC236}">
              <a16:creationId xmlns:a16="http://schemas.microsoft.com/office/drawing/2014/main" id="{61635685-AD9F-48CA-B081-F53B29BF7FCC}"/>
            </a:ext>
          </a:extLst>
        </xdr:cNvPr>
        <xdr:cNvSpPr/>
      </xdr:nvSpPr>
      <xdr:spPr>
        <a:xfrm>
          <a:off x="8639175" y="999131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113646</xdr:rowOff>
    </xdr:from>
    <xdr:to>
      <xdr:col>55</xdr:col>
      <xdr:colOff>0</xdr:colOff>
      <xdr:row>61</xdr:row>
      <xdr:rowOff>151987</xdr:rowOff>
    </xdr:to>
    <xdr:cxnSp macro="">
      <xdr:nvCxnSpPr>
        <xdr:cNvPr id="249" name="直線コネクタ 248">
          <a:extLst>
            <a:ext uri="{FF2B5EF4-FFF2-40B4-BE49-F238E27FC236}">
              <a16:creationId xmlns:a16="http://schemas.microsoft.com/office/drawing/2014/main" id="{ABD84078-1288-43AA-BB1E-34E3B42B6AB5}"/>
            </a:ext>
          </a:extLst>
        </xdr:cNvPr>
        <xdr:cNvCxnSpPr/>
      </xdr:nvCxnSpPr>
      <xdr:spPr>
        <a:xfrm flipV="1">
          <a:off x="8686800" y="10000596"/>
          <a:ext cx="742950" cy="38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113822</xdr:rowOff>
    </xdr:from>
    <xdr:to>
      <xdr:col>46</xdr:col>
      <xdr:colOff>38100</xdr:colOff>
      <xdr:row>62</xdr:row>
      <xdr:rowOff>43972</xdr:rowOff>
    </xdr:to>
    <xdr:sp macro="" textlink="">
      <xdr:nvSpPr>
        <xdr:cNvPr id="250" name="楕円 249">
          <a:extLst>
            <a:ext uri="{FF2B5EF4-FFF2-40B4-BE49-F238E27FC236}">
              <a16:creationId xmlns:a16="http://schemas.microsoft.com/office/drawing/2014/main" id="{73D6FB0B-78F1-4800-86BA-1FD06794504B}"/>
            </a:ext>
          </a:extLst>
        </xdr:cNvPr>
        <xdr:cNvSpPr/>
      </xdr:nvSpPr>
      <xdr:spPr>
        <a:xfrm>
          <a:off x="7839075" y="1000077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151987</xdr:rowOff>
    </xdr:from>
    <xdr:to>
      <xdr:col>50</xdr:col>
      <xdr:colOff>114300</xdr:colOff>
      <xdr:row>61</xdr:row>
      <xdr:rowOff>164622</xdr:rowOff>
    </xdr:to>
    <xdr:cxnSp macro="">
      <xdr:nvCxnSpPr>
        <xdr:cNvPr id="251" name="直線コネクタ 250">
          <a:extLst>
            <a:ext uri="{FF2B5EF4-FFF2-40B4-BE49-F238E27FC236}">
              <a16:creationId xmlns:a16="http://schemas.microsoft.com/office/drawing/2014/main" id="{30123568-C976-4DBB-80AA-9FF3DE69D043}"/>
            </a:ext>
          </a:extLst>
        </xdr:cNvPr>
        <xdr:cNvCxnSpPr/>
      </xdr:nvCxnSpPr>
      <xdr:spPr>
        <a:xfrm flipV="1">
          <a:off x="7886700" y="10038937"/>
          <a:ext cx="800100" cy="9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153838</xdr:rowOff>
    </xdr:from>
    <xdr:to>
      <xdr:col>41</xdr:col>
      <xdr:colOff>101600</xdr:colOff>
      <xdr:row>62</xdr:row>
      <xdr:rowOff>83988</xdr:rowOff>
    </xdr:to>
    <xdr:sp macro="" textlink="">
      <xdr:nvSpPr>
        <xdr:cNvPr id="252" name="楕円 251">
          <a:extLst>
            <a:ext uri="{FF2B5EF4-FFF2-40B4-BE49-F238E27FC236}">
              <a16:creationId xmlns:a16="http://schemas.microsoft.com/office/drawing/2014/main" id="{B2AECBDD-1EB1-4D43-936E-4DFF85802080}"/>
            </a:ext>
          </a:extLst>
        </xdr:cNvPr>
        <xdr:cNvSpPr/>
      </xdr:nvSpPr>
      <xdr:spPr>
        <a:xfrm>
          <a:off x="7029450" y="100407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164622</xdr:rowOff>
    </xdr:from>
    <xdr:to>
      <xdr:col>45</xdr:col>
      <xdr:colOff>177800</xdr:colOff>
      <xdr:row>62</xdr:row>
      <xdr:rowOff>33188</xdr:rowOff>
    </xdr:to>
    <xdr:cxnSp macro="">
      <xdr:nvCxnSpPr>
        <xdr:cNvPr id="253" name="直線コネクタ 252">
          <a:extLst>
            <a:ext uri="{FF2B5EF4-FFF2-40B4-BE49-F238E27FC236}">
              <a16:creationId xmlns:a16="http://schemas.microsoft.com/office/drawing/2014/main" id="{7AB0F0B0-9FDC-41E8-A2F3-8944CC1E1C7C}"/>
            </a:ext>
          </a:extLst>
        </xdr:cNvPr>
        <xdr:cNvCxnSpPr/>
      </xdr:nvCxnSpPr>
      <xdr:spPr>
        <a:xfrm flipV="1">
          <a:off x="7077075" y="10048397"/>
          <a:ext cx="809625" cy="30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170601</xdr:rowOff>
    </xdr:from>
    <xdr:to>
      <xdr:col>36</xdr:col>
      <xdr:colOff>165100</xdr:colOff>
      <xdr:row>62</xdr:row>
      <xdr:rowOff>100751</xdr:rowOff>
    </xdr:to>
    <xdr:sp macro="" textlink="">
      <xdr:nvSpPr>
        <xdr:cNvPr id="254" name="楕円 253">
          <a:extLst>
            <a:ext uri="{FF2B5EF4-FFF2-40B4-BE49-F238E27FC236}">
              <a16:creationId xmlns:a16="http://schemas.microsoft.com/office/drawing/2014/main" id="{B71C91A3-6FA9-4ADD-B243-795AB8C18510}"/>
            </a:ext>
          </a:extLst>
        </xdr:cNvPr>
        <xdr:cNvSpPr/>
      </xdr:nvSpPr>
      <xdr:spPr>
        <a:xfrm>
          <a:off x="6238875" y="1004802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33188</xdr:rowOff>
    </xdr:from>
    <xdr:to>
      <xdr:col>41</xdr:col>
      <xdr:colOff>50800</xdr:colOff>
      <xdr:row>62</xdr:row>
      <xdr:rowOff>49951</xdr:rowOff>
    </xdr:to>
    <xdr:cxnSp macro="">
      <xdr:nvCxnSpPr>
        <xdr:cNvPr id="255" name="直線コネクタ 254">
          <a:extLst>
            <a:ext uri="{FF2B5EF4-FFF2-40B4-BE49-F238E27FC236}">
              <a16:creationId xmlns:a16="http://schemas.microsoft.com/office/drawing/2014/main" id="{4892D46D-4FA9-46C7-A096-13BC5DBE1040}"/>
            </a:ext>
          </a:extLst>
        </xdr:cNvPr>
        <xdr:cNvCxnSpPr/>
      </xdr:nvCxnSpPr>
      <xdr:spPr>
        <a:xfrm flipV="1">
          <a:off x="6286500" y="10078888"/>
          <a:ext cx="790575" cy="1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F83215A9-5A58-45EC-A16F-ED61D5A63189}"/>
            </a:ext>
          </a:extLst>
        </xdr:cNvPr>
        <xdr:cNvSpPr txBox="1"/>
      </xdr:nvSpPr>
      <xdr:spPr>
        <a:xfrm>
          <a:off x="8399995" y="1020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FF89F577-B115-4A34-8299-DF0EBF20F621}"/>
            </a:ext>
          </a:extLst>
        </xdr:cNvPr>
        <xdr:cNvSpPr txBox="1"/>
      </xdr:nvSpPr>
      <xdr:spPr>
        <a:xfrm>
          <a:off x="7609420" y="10209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907BA465-D37C-4927-99AD-EC8BBD6B4C46}"/>
            </a:ext>
          </a:extLst>
        </xdr:cNvPr>
        <xdr:cNvSpPr txBox="1"/>
      </xdr:nvSpPr>
      <xdr:spPr>
        <a:xfrm>
          <a:off x="6818845" y="10211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BB89F563-C4DA-423E-A5E0-52CB3BB1692C}"/>
            </a:ext>
          </a:extLst>
        </xdr:cNvPr>
        <xdr:cNvSpPr txBox="1"/>
      </xdr:nvSpPr>
      <xdr:spPr>
        <a:xfrm>
          <a:off x="6009220" y="1021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47864</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B996B16-54A2-4270-852B-AE2906799264}"/>
            </a:ext>
          </a:extLst>
        </xdr:cNvPr>
        <xdr:cNvSpPr txBox="1"/>
      </xdr:nvSpPr>
      <xdr:spPr>
        <a:xfrm>
          <a:off x="8399995" y="9769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60499</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E05DF29E-8AE0-48CA-BDA6-C305D3EAC9BC}"/>
            </a:ext>
          </a:extLst>
        </xdr:cNvPr>
        <xdr:cNvSpPr txBox="1"/>
      </xdr:nvSpPr>
      <xdr:spPr>
        <a:xfrm>
          <a:off x="7609420" y="9788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100515</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B9C65B0B-3D39-4AB7-8EB3-5FCA84CA2538}"/>
            </a:ext>
          </a:extLst>
        </xdr:cNvPr>
        <xdr:cNvSpPr txBox="1"/>
      </xdr:nvSpPr>
      <xdr:spPr>
        <a:xfrm>
          <a:off x="6818845" y="9828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117278</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795019A-C790-4055-98CD-A72E43BB780E}"/>
            </a:ext>
          </a:extLst>
        </xdr:cNvPr>
        <xdr:cNvSpPr txBox="1"/>
      </xdr:nvSpPr>
      <xdr:spPr>
        <a:xfrm>
          <a:off x="6009220" y="9842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A5A40DFE-A7B0-4B35-91B5-C33532E261C4}"/>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E151CAE3-4E0B-45ED-BF65-6C5701B45A52}"/>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086B15C-79E0-424B-A1A2-FD6261A9D223}"/>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F69F53EB-8452-4F1E-AB38-71630F7B703F}"/>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337DD0C-7B84-4AFE-A20D-879612C34453}"/>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15DF8DD8-0D34-481D-BD95-1E671431C3C0}"/>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F1E4B128-6E3C-48C0-8381-A3E4D8783626}"/>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A5F5D58-837E-436E-B9B5-F63901237866}"/>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F9447801-CCC0-40EE-BA99-44804C5C058D}"/>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F1CDD83E-A951-4820-8BAD-AFDE05A626F1}"/>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ECEC7913-784B-454B-A4C7-CAA84E18135E}"/>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5972D0A-1350-4951-A8E2-62B7BDC42F21}"/>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6B4447DB-A0E9-4A93-9AF0-C73DAE960CC4}"/>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D081CA7C-A8E2-4C7D-9B5E-9C97A0B85DA7}"/>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D23C7AF4-1AB5-44FD-8531-F885345054A6}"/>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A3DCA7D7-BCCD-43E6-BB65-E3B9603EEC18}"/>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B45F2A00-437F-4B69-AAC7-F3B10B8DD674}"/>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74D3365E-573B-4693-BA76-14DD0606E34E}"/>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58D7B38E-BC4D-4F12-BB0A-5545DAB23BC1}"/>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91FE8114-8741-44ED-A501-DCB8E65A330E}"/>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96A9F4A1-BEC8-4A1E-AE64-EA86728602CE}"/>
            </a:ext>
          </a:extLst>
        </xdr:cNvPr>
        <xdr:cNvSpPr txBox="1"/>
      </xdr:nvSpPr>
      <xdr:spPr>
        <a:xfrm>
          <a:off x="388136" y="12475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AFCAA37-066E-480C-AEDC-5C48CA56CD80}"/>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C3F747F7-F8BF-46B3-9179-7E9215568B13}"/>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0A27B9B9-57F3-4048-9BFD-513BEFC0AF80}"/>
            </a:ext>
          </a:extLst>
        </xdr:cNvPr>
        <xdr:cNvCxnSpPr/>
      </xdr:nvCxnSpPr>
      <xdr:spPr>
        <a:xfrm flipV="1">
          <a:off x="4180840" y="12611100"/>
          <a:ext cx="0" cy="119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A59ECB7F-9612-4D76-9719-20783E8F58D0}"/>
            </a:ext>
          </a:extLst>
        </xdr:cNvPr>
        <xdr:cNvSpPr txBox="1"/>
      </xdr:nvSpPr>
      <xdr:spPr>
        <a:xfrm>
          <a:off x="4219575"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5A24EE88-6C38-4336-9FF8-029E12E522E3}"/>
            </a:ext>
          </a:extLst>
        </xdr:cNvPr>
        <xdr:cNvCxnSpPr/>
      </xdr:nvCxnSpPr>
      <xdr:spPr>
        <a:xfrm>
          <a:off x="4105275" y="13801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DD53C5A7-9A17-4AD6-A596-F5AF0BA67BD7}"/>
            </a:ext>
          </a:extLst>
        </xdr:cNvPr>
        <xdr:cNvSpPr txBox="1"/>
      </xdr:nvSpPr>
      <xdr:spPr>
        <a:xfrm>
          <a:off x="4219575" y="12399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54237AEC-0621-4BFA-B23F-AB3C83E495CA}"/>
            </a:ext>
          </a:extLst>
        </xdr:cNvPr>
        <xdr:cNvCxnSpPr/>
      </xdr:nvCxnSpPr>
      <xdr:spPr>
        <a:xfrm>
          <a:off x="4105275" y="12611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5261BF28-ACB0-4BD1-A807-A3D5016B18F1}"/>
            </a:ext>
          </a:extLst>
        </xdr:cNvPr>
        <xdr:cNvSpPr txBox="1"/>
      </xdr:nvSpPr>
      <xdr:spPr>
        <a:xfrm>
          <a:off x="4219575" y="132873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152962A5-C418-45CF-99F5-61E16C355350}"/>
            </a:ext>
          </a:extLst>
        </xdr:cNvPr>
        <xdr:cNvSpPr/>
      </xdr:nvSpPr>
      <xdr:spPr>
        <a:xfrm>
          <a:off x="4124325" y="134327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C82D1A07-032C-4BB3-B84B-37041D366600}"/>
            </a:ext>
          </a:extLst>
        </xdr:cNvPr>
        <xdr:cNvSpPr/>
      </xdr:nvSpPr>
      <xdr:spPr>
        <a:xfrm>
          <a:off x="3381375" y="13420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D74638F2-E65E-46C4-BDCE-E84CBAD3795C}"/>
            </a:ext>
          </a:extLst>
        </xdr:cNvPr>
        <xdr:cNvSpPr/>
      </xdr:nvSpPr>
      <xdr:spPr>
        <a:xfrm>
          <a:off x="2571750" y="134124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092C781E-52D2-44B0-9DCF-D73DDBD121B9}"/>
            </a:ext>
          </a:extLst>
        </xdr:cNvPr>
        <xdr:cNvSpPr/>
      </xdr:nvSpPr>
      <xdr:spPr>
        <a:xfrm>
          <a:off x="1781175" y="133838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97D476DF-4309-4819-BF95-46ECBE51C613}"/>
            </a:ext>
          </a:extLst>
        </xdr:cNvPr>
        <xdr:cNvSpPr/>
      </xdr:nvSpPr>
      <xdr:spPr>
        <a:xfrm>
          <a:off x="981075" y="133743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9705C02-1512-4B11-94CD-DD314B9D4C88}"/>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858D134-2EC8-4D79-BC27-8EFC3373BD14}"/>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3C669F6-E812-4746-A1A2-9D0F75475810}"/>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4B4856A-F6E3-47E0-8746-C78AD633DB0A}"/>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DFD0C15-030D-4ABB-8176-9DE1874C5CDC}"/>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73661</xdr:rowOff>
    </xdr:from>
    <xdr:to>
      <xdr:col>24</xdr:col>
      <xdr:colOff>114300</xdr:colOff>
      <xdr:row>84</xdr:row>
      <xdr:rowOff>3811</xdr:rowOff>
    </xdr:to>
    <xdr:sp macro="" textlink="">
      <xdr:nvSpPr>
        <xdr:cNvPr id="303" name="楕円 302">
          <a:extLst>
            <a:ext uri="{FF2B5EF4-FFF2-40B4-BE49-F238E27FC236}">
              <a16:creationId xmlns:a16="http://schemas.microsoft.com/office/drawing/2014/main" id="{8E2D9C82-918E-4C26-8D8A-5601FB9326AA}"/>
            </a:ext>
          </a:extLst>
        </xdr:cNvPr>
        <xdr:cNvSpPr/>
      </xdr:nvSpPr>
      <xdr:spPr>
        <a:xfrm>
          <a:off x="4124325" y="135229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52088</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72965C77-ADBF-4545-8739-3C4CB1466D9B}"/>
            </a:ext>
          </a:extLst>
        </xdr:cNvPr>
        <xdr:cNvSpPr txBox="1"/>
      </xdr:nvSpPr>
      <xdr:spPr>
        <a:xfrm>
          <a:off x="4219575" y="13498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66039</xdr:rowOff>
    </xdr:from>
    <xdr:to>
      <xdr:col>20</xdr:col>
      <xdr:colOff>38100</xdr:colOff>
      <xdr:row>83</xdr:row>
      <xdr:rowOff>167639</xdr:rowOff>
    </xdr:to>
    <xdr:sp macro="" textlink="">
      <xdr:nvSpPr>
        <xdr:cNvPr id="305" name="楕円 304">
          <a:extLst>
            <a:ext uri="{FF2B5EF4-FFF2-40B4-BE49-F238E27FC236}">
              <a16:creationId xmlns:a16="http://schemas.microsoft.com/office/drawing/2014/main" id="{9FDFFE33-A615-4ED6-BC38-76A7199D742E}"/>
            </a:ext>
          </a:extLst>
        </xdr:cNvPr>
        <xdr:cNvSpPr/>
      </xdr:nvSpPr>
      <xdr:spPr>
        <a:xfrm>
          <a:off x="3381375" y="135185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116839</xdr:rowOff>
    </xdr:from>
    <xdr:to>
      <xdr:col>24</xdr:col>
      <xdr:colOff>63500</xdr:colOff>
      <xdr:row>83</xdr:row>
      <xdr:rowOff>124461</xdr:rowOff>
    </xdr:to>
    <xdr:cxnSp macro="">
      <xdr:nvCxnSpPr>
        <xdr:cNvPr id="306" name="直線コネクタ 305">
          <a:extLst>
            <a:ext uri="{FF2B5EF4-FFF2-40B4-BE49-F238E27FC236}">
              <a16:creationId xmlns:a16="http://schemas.microsoft.com/office/drawing/2014/main" id="{CC48A924-B66C-4458-BF6F-FD430E9085F5}"/>
            </a:ext>
          </a:extLst>
        </xdr:cNvPr>
        <xdr:cNvCxnSpPr/>
      </xdr:nvCxnSpPr>
      <xdr:spPr>
        <a:xfrm>
          <a:off x="3429000" y="13566139"/>
          <a:ext cx="752475" cy="4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50800</xdr:rowOff>
    </xdr:from>
    <xdr:to>
      <xdr:col>15</xdr:col>
      <xdr:colOff>101600</xdr:colOff>
      <xdr:row>83</xdr:row>
      <xdr:rowOff>152400</xdr:rowOff>
    </xdr:to>
    <xdr:sp macro="" textlink="">
      <xdr:nvSpPr>
        <xdr:cNvPr id="307" name="楕円 306">
          <a:extLst>
            <a:ext uri="{FF2B5EF4-FFF2-40B4-BE49-F238E27FC236}">
              <a16:creationId xmlns:a16="http://schemas.microsoft.com/office/drawing/2014/main" id="{BBB538BD-0D76-4300-A6CE-CCEB5AACAD57}"/>
            </a:ext>
          </a:extLst>
        </xdr:cNvPr>
        <xdr:cNvSpPr/>
      </xdr:nvSpPr>
      <xdr:spPr>
        <a:xfrm>
          <a:off x="2571750" y="134969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101600</xdr:rowOff>
    </xdr:from>
    <xdr:to>
      <xdr:col>19</xdr:col>
      <xdr:colOff>177800</xdr:colOff>
      <xdr:row>83</xdr:row>
      <xdr:rowOff>116839</xdr:rowOff>
    </xdr:to>
    <xdr:cxnSp macro="">
      <xdr:nvCxnSpPr>
        <xdr:cNvPr id="308" name="直線コネクタ 307">
          <a:extLst>
            <a:ext uri="{FF2B5EF4-FFF2-40B4-BE49-F238E27FC236}">
              <a16:creationId xmlns:a16="http://schemas.microsoft.com/office/drawing/2014/main" id="{69686C69-B412-4695-8EE2-311A60AB4F4D}"/>
            </a:ext>
          </a:extLst>
        </xdr:cNvPr>
        <xdr:cNvCxnSpPr/>
      </xdr:nvCxnSpPr>
      <xdr:spPr>
        <a:xfrm>
          <a:off x="2619375" y="13554075"/>
          <a:ext cx="809625"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34289</xdr:rowOff>
    </xdr:from>
    <xdr:to>
      <xdr:col>10</xdr:col>
      <xdr:colOff>165100</xdr:colOff>
      <xdr:row>83</xdr:row>
      <xdr:rowOff>135889</xdr:rowOff>
    </xdr:to>
    <xdr:sp macro="" textlink="">
      <xdr:nvSpPr>
        <xdr:cNvPr id="309" name="楕円 308">
          <a:extLst>
            <a:ext uri="{FF2B5EF4-FFF2-40B4-BE49-F238E27FC236}">
              <a16:creationId xmlns:a16="http://schemas.microsoft.com/office/drawing/2014/main" id="{A6360DFC-570F-416C-AFDE-E8EDA0FBA50B}"/>
            </a:ext>
          </a:extLst>
        </xdr:cNvPr>
        <xdr:cNvSpPr/>
      </xdr:nvSpPr>
      <xdr:spPr>
        <a:xfrm>
          <a:off x="1781175" y="1348041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85089</xdr:rowOff>
    </xdr:from>
    <xdr:to>
      <xdr:col>15</xdr:col>
      <xdr:colOff>50800</xdr:colOff>
      <xdr:row>83</xdr:row>
      <xdr:rowOff>101600</xdr:rowOff>
    </xdr:to>
    <xdr:cxnSp macro="">
      <xdr:nvCxnSpPr>
        <xdr:cNvPr id="310" name="直線コネクタ 309">
          <a:extLst>
            <a:ext uri="{FF2B5EF4-FFF2-40B4-BE49-F238E27FC236}">
              <a16:creationId xmlns:a16="http://schemas.microsoft.com/office/drawing/2014/main" id="{12B70600-C5EA-41D7-871F-E508B85F2459}"/>
            </a:ext>
          </a:extLst>
        </xdr:cNvPr>
        <xdr:cNvCxnSpPr/>
      </xdr:nvCxnSpPr>
      <xdr:spPr>
        <a:xfrm>
          <a:off x="1828800" y="13537564"/>
          <a:ext cx="790575"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86361</xdr:rowOff>
    </xdr:from>
    <xdr:to>
      <xdr:col>6</xdr:col>
      <xdr:colOff>38100</xdr:colOff>
      <xdr:row>84</xdr:row>
      <xdr:rowOff>16511</xdr:rowOff>
    </xdr:to>
    <xdr:sp macro="" textlink="">
      <xdr:nvSpPr>
        <xdr:cNvPr id="311" name="楕円 310">
          <a:extLst>
            <a:ext uri="{FF2B5EF4-FFF2-40B4-BE49-F238E27FC236}">
              <a16:creationId xmlns:a16="http://schemas.microsoft.com/office/drawing/2014/main" id="{5FFD84F3-6580-4A33-B63C-4C16A773C57D}"/>
            </a:ext>
          </a:extLst>
        </xdr:cNvPr>
        <xdr:cNvSpPr/>
      </xdr:nvSpPr>
      <xdr:spPr>
        <a:xfrm>
          <a:off x="981075" y="135324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85089</xdr:rowOff>
    </xdr:from>
    <xdr:to>
      <xdr:col>10</xdr:col>
      <xdr:colOff>114300</xdr:colOff>
      <xdr:row>83</xdr:row>
      <xdr:rowOff>137161</xdr:rowOff>
    </xdr:to>
    <xdr:cxnSp macro="">
      <xdr:nvCxnSpPr>
        <xdr:cNvPr id="312" name="直線コネクタ 311">
          <a:extLst>
            <a:ext uri="{FF2B5EF4-FFF2-40B4-BE49-F238E27FC236}">
              <a16:creationId xmlns:a16="http://schemas.microsoft.com/office/drawing/2014/main" id="{4D930C88-BCFE-496B-A7B4-6D5B698D0FFC}"/>
            </a:ext>
          </a:extLst>
        </xdr:cNvPr>
        <xdr:cNvCxnSpPr/>
      </xdr:nvCxnSpPr>
      <xdr:spPr>
        <a:xfrm flipV="1">
          <a:off x="1028700" y="13537564"/>
          <a:ext cx="800100" cy="52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0720302E-5789-438E-88D6-AB96E76A2FF7}"/>
            </a:ext>
          </a:extLst>
        </xdr:cNvPr>
        <xdr:cNvSpPr txBox="1"/>
      </xdr:nvSpPr>
      <xdr:spPr>
        <a:xfrm>
          <a:off x="3239144" y="13208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48A0108C-F1DE-4527-B9EB-0DA0B7C6C4D1}"/>
            </a:ext>
          </a:extLst>
        </xdr:cNvPr>
        <xdr:cNvSpPr txBox="1"/>
      </xdr:nvSpPr>
      <xdr:spPr>
        <a:xfrm>
          <a:off x="2439044" y="1319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9F5DA597-889F-4217-88BA-3E4547A8BB09}"/>
            </a:ext>
          </a:extLst>
        </xdr:cNvPr>
        <xdr:cNvSpPr txBox="1"/>
      </xdr:nvSpPr>
      <xdr:spPr>
        <a:xfrm>
          <a:off x="1648469" y="1317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83B78301-4134-49B0-8821-BB5557BC6740}"/>
            </a:ext>
          </a:extLst>
        </xdr:cNvPr>
        <xdr:cNvSpPr txBox="1"/>
      </xdr:nvSpPr>
      <xdr:spPr>
        <a:xfrm>
          <a:off x="848369" y="1316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158766</xdr:rowOff>
    </xdr:from>
    <xdr:ext cx="405111" cy="259045"/>
    <xdr:sp macro="" textlink="">
      <xdr:nvSpPr>
        <xdr:cNvPr id="317" name="n_1mainValue【公営住宅】&#10;有形固定資産減価償却率">
          <a:extLst>
            <a:ext uri="{FF2B5EF4-FFF2-40B4-BE49-F238E27FC236}">
              <a16:creationId xmlns:a16="http://schemas.microsoft.com/office/drawing/2014/main" id="{2F6F9389-E07D-4C25-873B-49E9ADCAE3FF}"/>
            </a:ext>
          </a:extLst>
        </xdr:cNvPr>
        <xdr:cNvSpPr txBox="1"/>
      </xdr:nvSpPr>
      <xdr:spPr>
        <a:xfrm>
          <a:off x="3239144" y="13611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143527</xdr:rowOff>
    </xdr:from>
    <xdr:ext cx="405111" cy="259045"/>
    <xdr:sp macro="" textlink="">
      <xdr:nvSpPr>
        <xdr:cNvPr id="318" name="n_2mainValue【公営住宅】&#10;有形固定資産減価償却率">
          <a:extLst>
            <a:ext uri="{FF2B5EF4-FFF2-40B4-BE49-F238E27FC236}">
              <a16:creationId xmlns:a16="http://schemas.microsoft.com/office/drawing/2014/main" id="{E718EAEB-4404-49B5-A2AA-27DBFE45CC5F}"/>
            </a:ext>
          </a:extLst>
        </xdr:cNvPr>
        <xdr:cNvSpPr txBox="1"/>
      </xdr:nvSpPr>
      <xdr:spPr>
        <a:xfrm>
          <a:off x="2439044" y="13589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127016</xdr:rowOff>
    </xdr:from>
    <xdr:ext cx="405111" cy="259045"/>
    <xdr:sp macro="" textlink="">
      <xdr:nvSpPr>
        <xdr:cNvPr id="319" name="n_3mainValue【公営住宅】&#10;有形固定資産減価償却率">
          <a:extLst>
            <a:ext uri="{FF2B5EF4-FFF2-40B4-BE49-F238E27FC236}">
              <a16:creationId xmlns:a16="http://schemas.microsoft.com/office/drawing/2014/main" id="{88569B93-7041-4A9B-B253-5FE050FB605F}"/>
            </a:ext>
          </a:extLst>
        </xdr:cNvPr>
        <xdr:cNvSpPr txBox="1"/>
      </xdr:nvSpPr>
      <xdr:spPr>
        <a:xfrm>
          <a:off x="1648469" y="13573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7638</xdr:rowOff>
    </xdr:from>
    <xdr:ext cx="405111" cy="259045"/>
    <xdr:sp macro="" textlink="">
      <xdr:nvSpPr>
        <xdr:cNvPr id="320" name="n_4mainValue【公営住宅】&#10;有形固定資産減価償却率">
          <a:extLst>
            <a:ext uri="{FF2B5EF4-FFF2-40B4-BE49-F238E27FC236}">
              <a16:creationId xmlns:a16="http://schemas.microsoft.com/office/drawing/2014/main" id="{5008F549-CAA1-4001-967D-18206811085A}"/>
            </a:ext>
          </a:extLst>
        </xdr:cNvPr>
        <xdr:cNvSpPr txBox="1"/>
      </xdr:nvSpPr>
      <xdr:spPr>
        <a:xfrm>
          <a:off x="848369" y="13622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652120E8-0816-4EAB-8900-F14DA6F47C8D}"/>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505D1CA-FE4F-4591-9CA4-0504EFA5A5BB}"/>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2015E153-EB89-481E-95F9-5C524B4B90C5}"/>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C144ABD7-CA12-460E-B6B3-06AF15110079}"/>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1FF6844F-82C8-4A9A-AED4-86CB459DE07E}"/>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9E6E6306-FA71-4B70-A404-0C578C027FA1}"/>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159C3CC-662C-4830-802E-FA2D095E6675}"/>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31AF4F69-E6E3-4716-9A02-EA4623DEA309}"/>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F7D09CE7-58C2-4934-B0DE-ECA3D1422530}"/>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9B455449-7972-437B-8E3B-F91F52B140A5}"/>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FF47AB19-5949-4ACC-AAC9-F9F7ADD3B74F}"/>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48D15FAB-0092-4E83-8487-D58BC24FF6C8}"/>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707EAFC0-A895-4DF0-B154-5661A927F916}"/>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4446A796-390A-4537-B5D1-06E92D48A88E}"/>
            </a:ext>
          </a:extLst>
        </xdr:cNvPr>
        <xdr:cNvSpPr txBox="1"/>
      </xdr:nvSpPr>
      <xdr:spPr>
        <a:xfrm>
          <a:off x="5478976" y="1340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3B8EF94C-BE37-4477-B9E5-3C860DD0E50D}"/>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3A836AA5-1D45-4CCE-9D42-228876288C8D}"/>
            </a:ext>
          </a:extLst>
        </xdr:cNvPr>
        <xdr:cNvSpPr txBox="1"/>
      </xdr:nvSpPr>
      <xdr:spPr>
        <a:xfrm>
          <a:off x="5478976"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900B6FAF-A51D-46A9-A0B6-FF2B40F83D98}"/>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4139B5BC-FB43-49FF-9AB5-BEF35EC6DBD2}"/>
            </a:ext>
          </a:extLst>
        </xdr:cNvPr>
        <xdr:cNvSpPr txBox="1"/>
      </xdr:nvSpPr>
      <xdr:spPr>
        <a:xfrm>
          <a:off x="5478976" y="12541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947271D-ACFB-4329-8BE7-F76F05960379}"/>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503074E3-E342-4A83-9466-432A79747687}"/>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F6DF1DC7-B382-49A5-AE5B-6E321A66446F}"/>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4E71FBE6-676B-47F3-8C6B-B8FA71440D96}"/>
            </a:ext>
          </a:extLst>
        </xdr:cNvPr>
        <xdr:cNvCxnSpPr/>
      </xdr:nvCxnSpPr>
      <xdr:spPr>
        <a:xfrm flipV="1">
          <a:off x="9429115" y="12743814"/>
          <a:ext cx="0" cy="1227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1C6F9E81-1A41-467E-A595-D5E1D0995197}"/>
            </a:ext>
          </a:extLst>
        </xdr:cNvPr>
        <xdr:cNvSpPr txBox="1"/>
      </xdr:nvSpPr>
      <xdr:spPr>
        <a:xfrm>
          <a:off x="9467850" y="139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8148AE4F-CB1C-409A-958E-1C12D7F9704E}"/>
            </a:ext>
          </a:extLst>
        </xdr:cNvPr>
        <xdr:cNvCxnSpPr/>
      </xdr:nvCxnSpPr>
      <xdr:spPr>
        <a:xfrm>
          <a:off x="9363075" y="139709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04814D93-FEC9-4D8A-B17F-6B1FEC8C3ED5}"/>
            </a:ext>
          </a:extLst>
        </xdr:cNvPr>
        <xdr:cNvSpPr txBox="1"/>
      </xdr:nvSpPr>
      <xdr:spPr>
        <a:xfrm>
          <a:off x="9467850" y="12522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CFBE248F-DCB8-47B4-8CA8-25FFEBBDA801}"/>
            </a:ext>
          </a:extLst>
        </xdr:cNvPr>
        <xdr:cNvCxnSpPr/>
      </xdr:nvCxnSpPr>
      <xdr:spPr>
        <a:xfrm>
          <a:off x="9363075" y="127438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79B9E534-9F13-4F4B-A944-0E149C1D0EB7}"/>
            </a:ext>
          </a:extLst>
        </xdr:cNvPr>
        <xdr:cNvSpPr txBox="1"/>
      </xdr:nvSpPr>
      <xdr:spPr>
        <a:xfrm>
          <a:off x="9467850" y="13850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D4103879-82D7-4A0E-94AE-FF69F6172424}"/>
            </a:ext>
          </a:extLst>
        </xdr:cNvPr>
        <xdr:cNvSpPr/>
      </xdr:nvSpPr>
      <xdr:spPr>
        <a:xfrm>
          <a:off x="9401175" y="1387568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9B9CA249-13AF-4B06-8CA6-DFB7A4250A51}"/>
            </a:ext>
          </a:extLst>
        </xdr:cNvPr>
        <xdr:cNvSpPr/>
      </xdr:nvSpPr>
      <xdr:spPr>
        <a:xfrm>
          <a:off x="8639175" y="138763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C6DD7A53-84EE-42C1-B684-A4B3FE7B4974}"/>
            </a:ext>
          </a:extLst>
        </xdr:cNvPr>
        <xdr:cNvSpPr/>
      </xdr:nvSpPr>
      <xdr:spPr>
        <a:xfrm>
          <a:off x="7839075" y="1387682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CEBD5349-EBB9-45D1-984B-39EA52D0D803}"/>
            </a:ext>
          </a:extLst>
        </xdr:cNvPr>
        <xdr:cNvSpPr/>
      </xdr:nvSpPr>
      <xdr:spPr>
        <a:xfrm>
          <a:off x="7029450" y="1387710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8897BFBF-D208-4CB8-BEE9-4B7E4F428B47}"/>
            </a:ext>
          </a:extLst>
        </xdr:cNvPr>
        <xdr:cNvSpPr/>
      </xdr:nvSpPr>
      <xdr:spPr>
        <a:xfrm>
          <a:off x="6238875" y="1387833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79E892C-B08E-4721-87BF-C47B3C15C905}"/>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2EAE624-143C-45F7-91E7-9B12BD04EFFB}"/>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67EA2B6-4AE3-4076-87F3-E5A77EF6F917}"/>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4A80ABB-A88C-424E-B87E-AC555EE305B6}"/>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CEF1844-EF45-4321-8579-372FBC10DA50}"/>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87061</xdr:rowOff>
    </xdr:from>
    <xdr:to>
      <xdr:col>55</xdr:col>
      <xdr:colOff>50800</xdr:colOff>
      <xdr:row>86</xdr:row>
      <xdr:rowOff>17211</xdr:rowOff>
    </xdr:to>
    <xdr:sp macro="" textlink="">
      <xdr:nvSpPr>
        <xdr:cNvPr id="358" name="楕円 357">
          <a:extLst>
            <a:ext uri="{FF2B5EF4-FFF2-40B4-BE49-F238E27FC236}">
              <a16:creationId xmlns:a16="http://schemas.microsoft.com/office/drawing/2014/main" id="{FA34D5FA-8061-4730-957C-B782ADC6023F}"/>
            </a:ext>
          </a:extLst>
        </xdr:cNvPr>
        <xdr:cNvSpPr/>
      </xdr:nvSpPr>
      <xdr:spPr>
        <a:xfrm>
          <a:off x="9401175" y="1385703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46438</xdr:rowOff>
    </xdr:from>
    <xdr:ext cx="469744" cy="259045"/>
    <xdr:sp macro="" textlink="">
      <xdr:nvSpPr>
        <xdr:cNvPr id="359" name="【公営住宅】&#10;一人当たり面積該当値テキスト">
          <a:extLst>
            <a:ext uri="{FF2B5EF4-FFF2-40B4-BE49-F238E27FC236}">
              <a16:creationId xmlns:a16="http://schemas.microsoft.com/office/drawing/2014/main" id="{C47482D8-9AC8-4D00-8AE6-BE504203787A}"/>
            </a:ext>
          </a:extLst>
        </xdr:cNvPr>
        <xdr:cNvSpPr txBox="1"/>
      </xdr:nvSpPr>
      <xdr:spPr>
        <a:xfrm>
          <a:off x="9467850" y="13660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86604</xdr:rowOff>
    </xdr:from>
    <xdr:to>
      <xdr:col>50</xdr:col>
      <xdr:colOff>165100</xdr:colOff>
      <xdr:row>86</xdr:row>
      <xdr:rowOff>16754</xdr:rowOff>
    </xdr:to>
    <xdr:sp macro="" textlink="">
      <xdr:nvSpPr>
        <xdr:cNvPr id="360" name="楕円 359">
          <a:extLst>
            <a:ext uri="{FF2B5EF4-FFF2-40B4-BE49-F238E27FC236}">
              <a16:creationId xmlns:a16="http://schemas.microsoft.com/office/drawing/2014/main" id="{09B19BB4-A4F7-4431-B72A-2584379B9123}"/>
            </a:ext>
          </a:extLst>
        </xdr:cNvPr>
        <xdr:cNvSpPr/>
      </xdr:nvSpPr>
      <xdr:spPr>
        <a:xfrm>
          <a:off x="8639175" y="1385657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137404</xdr:rowOff>
    </xdr:from>
    <xdr:to>
      <xdr:col>55</xdr:col>
      <xdr:colOff>0</xdr:colOff>
      <xdr:row>85</xdr:row>
      <xdr:rowOff>137861</xdr:rowOff>
    </xdr:to>
    <xdr:cxnSp macro="">
      <xdr:nvCxnSpPr>
        <xdr:cNvPr id="361" name="直線コネクタ 360">
          <a:extLst>
            <a:ext uri="{FF2B5EF4-FFF2-40B4-BE49-F238E27FC236}">
              <a16:creationId xmlns:a16="http://schemas.microsoft.com/office/drawing/2014/main" id="{D6076222-CE2B-47CC-980F-3DD27D24FF55}"/>
            </a:ext>
          </a:extLst>
        </xdr:cNvPr>
        <xdr:cNvCxnSpPr/>
      </xdr:nvCxnSpPr>
      <xdr:spPr>
        <a:xfrm>
          <a:off x="8686800" y="13913729"/>
          <a:ext cx="74295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87885</xdr:rowOff>
    </xdr:from>
    <xdr:to>
      <xdr:col>46</xdr:col>
      <xdr:colOff>38100</xdr:colOff>
      <xdr:row>86</xdr:row>
      <xdr:rowOff>18035</xdr:rowOff>
    </xdr:to>
    <xdr:sp macro="" textlink="">
      <xdr:nvSpPr>
        <xdr:cNvPr id="362" name="楕円 361">
          <a:extLst>
            <a:ext uri="{FF2B5EF4-FFF2-40B4-BE49-F238E27FC236}">
              <a16:creationId xmlns:a16="http://schemas.microsoft.com/office/drawing/2014/main" id="{80EE459B-1DA2-44C2-A006-368271D4191E}"/>
            </a:ext>
          </a:extLst>
        </xdr:cNvPr>
        <xdr:cNvSpPr/>
      </xdr:nvSpPr>
      <xdr:spPr>
        <a:xfrm>
          <a:off x="7839075" y="138578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137404</xdr:rowOff>
    </xdr:from>
    <xdr:to>
      <xdr:col>50</xdr:col>
      <xdr:colOff>114300</xdr:colOff>
      <xdr:row>85</xdr:row>
      <xdr:rowOff>138685</xdr:rowOff>
    </xdr:to>
    <xdr:cxnSp macro="">
      <xdr:nvCxnSpPr>
        <xdr:cNvPr id="363" name="直線コネクタ 362">
          <a:extLst>
            <a:ext uri="{FF2B5EF4-FFF2-40B4-BE49-F238E27FC236}">
              <a16:creationId xmlns:a16="http://schemas.microsoft.com/office/drawing/2014/main" id="{2526C4EB-B4F1-449F-B286-560BB7EC1720}"/>
            </a:ext>
          </a:extLst>
        </xdr:cNvPr>
        <xdr:cNvCxnSpPr/>
      </xdr:nvCxnSpPr>
      <xdr:spPr>
        <a:xfrm flipV="1">
          <a:off x="7886700" y="13913729"/>
          <a:ext cx="800100" cy="1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89119</xdr:rowOff>
    </xdr:from>
    <xdr:to>
      <xdr:col>41</xdr:col>
      <xdr:colOff>101600</xdr:colOff>
      <xdr:row>86</xdr:row>
      <xdr:rowOff>19269</xdr:rowOff>
    </xdr:to>
    <xdr:sp macro="" textlink="">
      <xdr:nvSpPr>
        <xdr:cNvPr id="364" name="楕円 363">
          <a:extLst>
            <a:ext uri="{FF2B5EF4-FFF2-40B4-BE49-F238E27FC236}">
              <a16:creationId xmlns:a16="http://schemas.microsoft.com/office/drawing/2014/main" id="{22BA824D-DAE5-4CCF-913F-D1F8D779F372}"/>
            </a:ext>
          </a:extLst>
        </xdr:cNvPr>
        <xdr:cNvSpPr/>
      </xdr:nvSpPr>
      <xdr:spPr>
        <a:xfrm>
          <a:off x="7029450" y="1385909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138685</xdr:rowOff>
    </xdr:from>
    <xdr:to>
      <xdr:col>45</xdr:col>
      <xdr:colOff>177800</xdr:colOff>
      <xdr:row>85</xdr:row>
      <xdr:rowOff>139919</xdr:rowOff>
    </xdr:to>
    <xdr:cxnSp macro="">
      <xdr:nvCxnSpPr>
        <xdr:cNvPr id="365" name="直線コネクタ 364">
          <a:extLst>
            <a:ext uri="{FF2B5EF4-FFF2-40B4-BE49-F238E27FC236}">
              <a16:creationId xmlns:a16="http://schemas.microsoft.com/office/drawing/2014/main" id="{0375581B-4003-434D-805A-8B4B0C64B12E}"/>
            </a:ext>
          </a:extLst>
        </xdr:cNvPr>
        <xdr:cNvCxnSpPr/>
      </xdr:nvCxnSpPr>
      <xdr:spPr>
        <a:xfrm flipV="1">
          <a:off x="7077075" y="13915010"/>
          <a:ext cx="809625"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92091</xdr:rowOff>
    </xdr:from>
    <xdr:to>
      <xdr:col>36</xdr:col>
      <xdr:colOff>165100</xdr:colOff>
      <xdr:row>86</xdr:row>
      <xdr:rowOff>22241</xdr:rowOff>
    </xdr:to>
    <xdr:sp macro="" textlink="">
      <xdr:nvSpPr>
        <xdr:cNvPr id="366" name="楕円 365">
          <a:extLst>
            <a:ext uri="{FF2B5EF4-FFF2-40B4-BE49-F238E27FC236}">
              <a16:creationId xmlns:a16="http://schemas.microsoft.com/office/drawing/2014/main" id="{CB986F5F-212E-43F9-A512-0D60F4101AA7}"/>
            </a:ext>
          </a:extLst>
        </xdr:cNvPr>
        <xdr:cNvSpPr/>
      </xdr:nvSpPr>
      <xdr:spPr>
        <a:xfrm>
          <a:off x="6238875" y="1386524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139919</xdr:rowOff>
    </xdr:from>
    <xdr:to>
      <xdr:col>41</xdr:col>
      <xdr:colOff>50800</xdr:colOff>
      <xdr:row>85</xdr:row>
      <xdr:rowOff>142891</xdr:rowOff>
    </xdr:to>
    <xdr:cxnSp macro="">
      <xdr:nvCxnSpPr>
        <xdr:cNvPr id="367" name="直線コネクタ 366">
          <a:extLst>
            <a:ext uri="{FF2B5EF4-FFF2-40B4-BE49-F238E27FC236}">
              <a16:creationId xmlns:a16="http://schemas.microsoft.com/office/drawing/2014/main" id="{CB095EA6-B199-41F6-BCD6-97BE273225E6}"/>
            </a:ext>
          </a:extLst>
        </xdr:cNvPr>
        <xdr:cNvCxnSpPr/>
      </xdr:nvCxnSpPr>
      <xdr:spPr>
        <a:xfrm flipV="1">
          <a:off x="6286500" y="1391624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E52EF92F-9D5D-42E9-BAEC-2BC8D122260E}"/>
            </a:ext>
          </a:extLst>
        </xdr:cNvPr>
        <xdr:cNvSpPr txBox="1"/>
      </xdr:nvSpPr>
      <xdr:spPr>
        <a:xfrm>
          <a:off x="8458277" y="13956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a:extLst>
            <a:ext uri="{FF2B5EF4-FFF2-40B4-BE49-F238E27FC236}">
              <a16:creationId xmlns:a16="http://schemas.microsoft.com/office/drawing/2014/main" id="{92AABC25-CC42-4E92-97DB-991022CEAD87}"/>
            </a:ext>
          </a:extLst>
        </xdr:cNvPr>
        <xdr:cNvSpPr txBox="1"/>
      </xdr:nvSpPr>
      <xdr:spPr>
        <a:xfrm>
          <a:off x="7677227" y="13956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a:extLst>
            <a:ext uri="{FF2B5EF4-FFF2-40B4-BE49-F238E27FC236}">
              <a16:creationId xmlns:a16="http://schemas.microsoft.com/office/drawing/2014/main" id="{B7965C85-17B9-44F7-82E3-0C08EA47DC04}"/>
            </a:ext>
          </a:extLst>
        </xdr:cNvPr>
        <xdr:cNvSpPr txBox="1"/>
      </xdr:nvSpPr>
      <xdr:spPr>
        <a:xfrm>
          <a:off x="6867602" y="13957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23288</xdr:rowOff>
    </xdr:from>
    <xdr:ext cx="469744" cy="259045"/>
    <xdr:sp macro="" textlink="">
      <xdr:nvSpPr>
        <xdr:cNvPr id="371" name="n_4aveValue【公営住宅】&#10;一人当たり面積">
          <a:extLst>
            <a:ext uri="{FF2B5EF4-FFF2-40B4-BE49-F238E27FC236}">
              <a16:creationId xmlns:a16="http://schemas.microsoft.com/office/drawing/2014/main" id="{E954D9AC-AADA-4076-8E4E-7B754C500374}"/>
            </a:ext>
          </a:extLst>
        </xdr:cNvPr>
        <xdr:cNvSpPr txBox="1"/>
      </xdr:nvSpPr>
      <xdr:spPr>
        <a:xfrm>
          <a:off x="6067502" y="13961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33281</xdr:rowOff>
    </xdr:from>
    <xdr:ext cx="469744" cy="259045"/>
    <xdr:sp macro="" textlink="">
      <xdr:nvSpPr>
        <xdr:cNvPr id="372" name="n_1mainValue【公営住宅】&#10;一人当たり面積">
          <a:extLst>
            <a:ext uri="{FF2B5EF4-FFF2-40B4-BE49-F238E27FC236}">
              <a16:creationId xmlns:a16="http://schemas.microsoft.com/office/drawing/2014/main" id="{040A70F0-D83A-4B5E-A556-8F2D13535CE5}"/>
            </a:ext>
          </a:extLst>
        </xdr:cNvPr>
        <xdr:cNvSpPr txBox="1"/>
      </xdr:nvSpPr>
      <xdr:spPr>
        <a:xfrm>
          <a:off x="8458277" y="13641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34562</xdr:rowOff>
    </xdr:from>
    <xdr:ext cx="469744" cy="259045"/>
    <xdr:sp macro="" textlink="">
      <xdr:nvSpPr>
        <xdr:cNvPr id="373" name="n_2mainValue【公営住宅】&#10;一人当たり面積">
          <a:extLst>
            <a:ext uri="{FF2B5EF4-FFF2-40B4-BE49-F238E27FC236}">
              <a16:creationId xmlns:a16="http://schemas.microsoft.com/office/drawing/2014/main" id="{7CBB1434-BEE6-4628-9173-85C910246774}"/>
            </a:ext>
          </a:extLst>
        </xdr:cNvPr>
        <xdr:cNvSpPr txBox="1"/>
      </xdr:nvSpPr>
      <xdr:spPr>
        <a:xfrm>
          <a:off x="7677227" y="13642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35796</xdr:rowOff>
    </xdr:from>
    <xdr:ext cx="469744" cy="259045"/>
    <xdr:sp macro="" textlink="">
      <xdr:nvSpPr>
        <xdr:cNvPr id="374" name="n_3mainValue【公営住宅】&#10;一人当たり面積">
          <a:extLst>
            <a:ext uri="{FF2B5EF4-FFF2-40B4-BE49-F238E27FC236}">
              <a16:creationId xmlns:a16="http://schemas.microsoft.com/office/drawing/2014/main" id="{C49A9A61-B845-452F-AFB4-F6217F173BAA}"/>
            </a:ext>
          </a:extLst>
        </xdr:cNvPr>
        <xdr:cNvSpPr txBox="1"/>
      </xdr:nvSpPr>
      <xdr:spPr>
        <a:xfrm>
          <a:off x="6867602" y="13647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38768</xdr:rowOff>
    </xdr:from>
    <xdr:ext cx="469744" cy="259045"/>
    <xdr:sp macro="" textlink="">
      <xdr:nvSpPr>
        <xdr:cNvPr id="375" name="n_4mainValue【公営住宅】&#10;一人当たり面積">
          <a:extLst>
            <a:ext uri="{FF2B5EF4-FFF2-40B4-BE49-F238E27FC236}">
              <a16:creationId xmlns:a16="http://schemas.microsoft.com/office/drawing/2014/main" id="{4D1BCBAA-4785-4719-BB09-A9BDFD7A69C8}"/>
            </a:ext>
          </a:extLst>
        </xdr:cNvPr>
        <xdr:cNvSpPr txBox="1"/>
      </xdr:nvSpPr>
      <xdr:spPr>
        <a:xfrm>
          <a:off x="6067502" y="13649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2787CA4B-E612-48CA-886E-7B4862AAFEB1}"/>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1D79891B-8491-4A48-B102-ECABAD420EA6}"/>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537539C0-892C-4FBB-ABAA-D5E305627E29}"/>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3A480FF6-269E-4EC3-BDFE-6A51F27D5411}"/>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95D64CBD-B589-4803-91D5-02D598297374}"/>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F85119C8-FF3A-4DE8-8C9B-647201DF1AA2}"/>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CAED83B9-670C-422F-80D9-B0DE4C167EA5}"/>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509E3BC8-C298-4FEF-813A-60AE71A7E310}"/>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A80A026C-D7AF-4506-8913-C75408210D78}"/>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B7B79AA2-371B-4F16-AD1C-316063A4803E}"/>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8297FC64-D4AB-41A5-ACB6-DB2224911CA1}"/>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198B433D-AF7E-48BD-9DCF-354CB2DDAC6F}"/>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1E3AD6FA-4AF3-4CB6-A4F2-B4ABAB99FBB6}"/>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12D4ABC5-8AF1-4DB8-8673-918768F4261C}"/>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4B739C4B-5F54-4319-88B4-4A93AAC2755F}"/>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620847DD-6EA9-4F00-B835-DBF00DDAE7DD}"/>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B16B15DE-529B-4431-B45E-09AA0FF58BBC}"/>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3833F9B6-FB0F-478C-9685-7C764EF08C60}"/>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C598905-DD5E-422C-ABA0-0DBC3A92EF0A}"/>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16F1F27B-60F0-48F7-855F-4595003CB129}"/>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262AFEE-BA52-4C4D-B588-DED23AD57EB7}"/>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1DCC5990-8812-43AA-8898-D59905DEB64C}"/>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4E5604FA-ABBF-4CBA-B18F-2C3BA839F29F}"/>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17CC04D6-B7CB-444D-8334-80DCF3B84246}"/>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45EE1C7F-0173-484D-BE3D-9A65835E75A2}"/>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401" name="直線コネクタ 400">
          <a:extLst>
            <a:ext uri="{FF2B5EF4-FFF2-40B4-BE49-F238E27FC236}">
              <a16:creationId xmlns:a16="http://schemas.microsoft.com/office/drawing/2014/main" id="{29B46E6E-6CD2-4D9A-95B0-6DF543BE2641}"/>
            </a:ext>
          </a:extLst>
        </xdr:cNvPr>
        <xdr:cNvCxnSpPr/>
      </xdr:nvCxnSpPr>
      <xdr:spPr>
        <a:xfrm flipV="1">
          <a:off x="4180840" y="16336101"/>
          <a:ext cx="0" cy="1507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92A2231B-4FB0-461F-8869-294B689DE99B}"/>
            </a:ext>
          </a:extLst>
        </xdr:cNvPr>
        <xdr:cNvSpPr txBox="1"/>
      </xdr:nvSpPr>
      <xdr:spPr>
        <a:xfrm>
          <a:off x="4219575" y="17840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3" name="直線コネクタ 402">
          <a:extLst>
            <a:ext uri="{FF2B5EF4-FFF2-40B4-BE49-F238E27FC236}">
              <a16:creationId xmlns:a16="http://schemas.microsoft.com/office/drawing/2014/main" id="{C8F10BAB-5286-454D-AA28-6465BE1D97BB}"/>
            </a:ext>
          </a:extLst>
        </xdr:cNvPr>
        <xdr:cNvCxnSpPr/>
      </xdr:nvCxnSpPr>
      <xdr:spPr>
        <a:xfrm>
          <a:off x="4105275" y="1784322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E5803AD7-0C0A-4E0A-B43E-2E0E46D76FFB}"/>
            </a:ext>
          </a:extLst>
        </xdr:cNvPr>
        <xdr:cNvSpPr txBox="1"/>
      </xdr:nvSpPr>
      <xdr:spPr>
        <a:xfrm>
          <a:off x="4219575" y="161049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405" name="直線コネクタ 404">
          <a:extLst>
            <a:ext uri="{FF2B5EF4-FFF2-40B4-BE49-F238E27FC236}">
              <a16:creationId xmlns:a16="http://schemas.microsoft.com/office/drawing/2014/main" id="{CCFAB5A2-7EAA-45D9-BEB7-70E68506238A}"/>
            </a:ext>
          </a:extLst>
        </xdr:cNvPr>
        <xdr:cNvCxnSpPr/>
      </xdr:nvCxnSpPr>
      <xdr:spPr>
        <a:xfrm>
          <a:off x="4105275" y="1633610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156046</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BE2BC149-7D92-49F8-BACA-8F16C943C454}"/>
            </a:ext>
          </a:extLst>
        </xdr:cNvPr>
        <xdr:cNvSpPr txBox="1"/>
      </xdr:nvSpPr>
      <xdr:spPr>
        <a:xfrm>
          <a:off x="4219575" y="171327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7" name="フローチャート: 判断 406">
          <a:extLst>
            <a:ext uri="{FF2B5EF4-FFF2-40B4-BE49-F238E27FC236}">
              <a16:creationId xmlns:a16="http://schemas.microsoft.com/office/drawing/2014/main" id="{0D5399D8-519F-48DD-8002-1F7B9B0FE13E}"/>
            </a:ext>
          </a:extLst>
        </xdr:cNvPr>
        <xdr:cNvSpPr/>
      </xdr:nvSpPr>
      <xdr:spPr>
        <a:xfrm>
          <a:off x="4124325" y="172781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macro="" textlink="">
      <xdr:nvSpPr>
        <xdr:cNvPr id="408" name="フローチャート: 判断 407">
          <a:extLst>
            <a:ext uri="{FF2B5EF4-FFF2-40B4-BE49-F238E27FC236}">
              <a16:creationId xmlns:a16="http://schemas.microsoft.com/office/drawing/2014/main" id="{3E8ABF27-CF60-42B3-B821-646E0C373DF4}"/>
            </a:ext>
          </a:extLst>
        </xdr:cNvPr>
        <xdr:cNvSpPr/>
      </xdr:nvSpPr>
      <xdr:spPr>
        <a:xfrm>
          <a:off x="3381375" y="1726828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409" name="フローチャート: 判断 408">
          <a:extLst>
            <a:ext uri="{FF2B5EF4-FFF2-40B4-BE49-F238E27FC236}">
              <a16:creationId xmlns:a16="http://schemas.microsoft.com/office/drawing/2014/main" id="{8FC3F9F1-1522-47C2-8CCF-E65F3FE05FCD}"/>
            </a:ext>
          </a:extLst>
        </xdr:cNvPr>
        <xdr:cNvSpPr/>
      </xdr:nvSpPr>
      <xdr:spPr>
        <a:xfrm>
          <a:off x="2571750" y="172276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410" name="フローチャート: 判断 409">
          <a:extLst>
            <a:ext uri="{FF2B5EF4-FFF2-40B4-BE49-F238E27FC236}">
              <a16:creationId xmlns:a16="http://schemas.microsoft.com/office/drawing/2014/main" id="{561426BA-2EFB-4971-97EB-F116B440617B}"/>
            </a:ext>
          </a:extLst>
        </xdr:cNvPr>
        <xdr:cNvSpPr/>
      </xdr:nvSpPr>
      <xdr:spPr>
        <a:xfrm>
          <a:off x="1781175" y="171818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152763</xdr:rowOff>
    </xdr:from>
    <xdr:to>
      <xdr:col>6</xdr:col>
      <xdr:colOff>38100</xdr:colOff>
      <xdr:row>105</xdr:row>
      <xdr:rowOff>82913</xdr:rowOff>
    </xdr:to>
    <xdr:sp macro="" textlink="">
      <xdr:nvSpPr>
        <xdr:cNvPr id="411" name="フローチャート: 判断 410">
          <a:extLst>
            <a:ext uri="{FF2B5EF4-FFF2-40B4-BE49-F238E27FC236}">
              <a16:creationId xmlns:a16="http://schemas.microsoft.com/office/drawing/2014/main" id="{7B6ACD81-9CE7-4950-A3F7-C422179B0BCE}"/>
            </a:ext>
          </a:extLst>
        </xdr:cNvPr>
        <xdr:cNvSpPr/>
      </xdr:nvSpPr>
      <xdr:spPr>
        <a:xfrm>
          <a:off x="981075" y="1712631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8A78C610-0C67-4FC5-9EBF-89C0200E15DF}"/>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BEB182FF-49AC-423F-BD7D-36B5DF4C1C71}"/>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23FDE7D3-4B10-42F1-AAFD-6CCFD80D4ECD}"/>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7161A560-AB9F-465E-B503-BBA33AB14A9D}"/>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2D31E115-6125-4509-99F8-BA59C8ED12E0}"/>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76019</xdr:rowOff>
    </xdr:from>
    <xdr:to>
      <xdr:col>24</xdr:col>
      <xdr:colOff>114300</xdr:colOff>
      <xdr:row>107</xdr:row>
      <xdr:rowOff>6169</xdr:rowOff>
    </xdr:to>
    <xdr:sp macro="" textlink="">
      <xdr:nvSpPr>
        <xdr:cNvPr id="417" name="楕円 416">
          <a:extLst>
            <a:ext uri="{FF2B5EF4-FFF2-40B4-BE49-F238E27FC236}">
              <a16:creationId xmlns:a16="http://schemas.microsoft.com/office/drawing/2014/main" id="{6AF66FD7-C6C4-46E0-A82B-C4D6044DDEB0}"/>
            </a:ext>
          </a:extLst>
        </xdr:cNvPr>
        <xdr:cNvSpPr/>
      </xdr:nvSpPr>
      <xdr:spPr>
        <a:xfrm>
          <a:off x="4124325" y="1739246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54446</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AE55B1E3-AB8E-41FA-862E-F5700B59B4BD}"/>
            </a:ext>
          </a:extLst>
        </xdr:cNvPr>
        <xdr:cNvSpPr txBox="1"/>
      </xdr:nvSpPr>
      <xdr:spPr>
        <a:xfrm>
          <a:off x="4219575" y="17370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62956</xdr:rowOff>
    </xdr:from>
    <xdr:to>
      <xdr:col>20</xdr:col>
      <xdr:colOff>38100</xdr:colOff>
      <xdr:row>106</xdr:row>
      <xdr:rowOff>164556</xdr:rowOff>
    </xdr:to>
    <xdr:sp macro="" textlink="">
      <xdr:nvSpPr>
        <xdr:cNvPr id="419" name="楕円 418">
          <a:extLst>
            <a:ext uri="{FF2B5EF4-FFF2-40B4-BE49-F238E27FC236}">
              <a16:creationId xmlns:a16="http://schemas.microsoft.com/office/drawing/2014/main" id="{719B4994-D056-4393-9224-2EB239C3DF64}"/>
            </a:ext>
          </a:extLst>
        </xdr:cNvPr>
        <xdr:cNvSpPr/>
      </xdr:nvSpPr>
      <xdr:spPr>
        <a:xfrm>
          <a:off x="3381375" y="173825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113756</xdr:rowOff>
    </xdr:from>
    <xdr:to>
      <xdr:col>24</xdr:col>
      <xdr:colOff>63500</xdr:colOff>
      <xdr:row>106</xdr:row>
      <xdr:rowOff>126819</xdr:rowOff>
    </xdr:to>
    <xdr:cxnSp macro="">
      <xdr:nvCxnSpPr>
        <xdr:cNvPr id="420" name="直線コネクタ 419">
          <a:extLst>
            <a:ext uri="{FF2B5EF4-FFF2-40B4-BE49-F238E27FC236}">
              <a16:creationId xmlns:a16="http://schemas.microsoft.com/office/drawing/2014/main" id="{AA47712C-6832-4135-8566-BF26A5D01A40}"/>
            </a:ext>
          </a:extLst>
        </xdr:cNvPr>
        <xdr:cNvCxnSpPr/>
      </xdr:nvCxnSpPr>
      <xdr:spPr>
        <a:xfrm>
          <a:off x="3429000" y="17430206"/>
          <a:ext cx="752475" cy="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44994</xdr:rowOff>
    </xdr:from>
    <xdr:to>
      <xdr:col>15</xdr:col>
      <xdr:colOff>101600</xdr:colOff>
      <xdr:row>106</xdr:row>
      <xdr:rowOff>146594</xdr:rowOff>
    </xdr:to>
    <xdr:sp macro="" textlink="">
      <xdr:nvSpPr>
        <xdr:cNvPr id="421" name="楕円 420">
          <a:extLst>
            <a:ext uri="{FF2B5EF4-FFF2-40B4-BE49-F238E27FC236}">
              <a16:creationId xmlns:a16="http://schemas.microsoft.com/office/drawing/2014/main" id="{3FB1FAA3-E50D-423E-B9D7-276C068C19C8}"/>
            </a:ext>
          </a:extLst>
        </xdr:cNvPr>
        <xdr:cNvSpPr/>
      </xdr:nvSpPr>
      <xdr:spPr>
        <a:xfrm>
          <a:off x="2571750" y="173646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95794</xdr:rowOff>
    </xdr:from>
    <xdr:to>
      <xdr:col>19</xdr:col>
      <xdr:colOff>177800</xdr:colOff>
      <xdr:row>106</xdr:row>
      <xdr:rowOff>113756</xdr:rowOff>
    </xdr:to>
    <xdr:cxnSp macro="">
      <xdr:nvCxnSpPr>
        <xdr:cNvPr id="422" name="直線コネクタ 421">
          <a:extLst>
            <a:ext uri="{FF2B5EF4-FFF2-40B4-BE49-F238E27FC236}">
              <a16:creationId xmlns:a16="http://schemas.microsoft.com/office/drawing/2014/main" id="{EF1453DF-DBF8-48F1-9348-1D1953A3F108}"/>
            </a:ext>
          </a:extLst>
        </xdr:cNvPr>
        <xdr:cNvCxnSpPr/>
      </xdr:nvCxnSpPr>
      <xdr:spPr>
        <a:xfrm>
          <a:off x="2619375" y="17412244"/>
          <a:ext cx="809625"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28666</xdr:rowOff>
    </xdr:from>
    <xdr:to>
      <xdr:col>10</xdr:col>
      <xdr:colOff>165100</xdr:colOff>
      <xdr:row>106</xdr:row>
      <xdr:rowOff>130266</xdr:rowOff>
    </xdr:to>
    <xdr:sp macro="" textlink="">
      <xdr:nvSpPr>
        <xdr:cNvPr id="423" name="楕円 422">
          <a:extLst>
            <a:ext uri="{FF2B5EF4-FFF2-40B4-BE49-F238E27FC236}">
              <a16:creationId xmlns:a16="http://schemas.microsoft.com/office/drawing/2014/main" id="{4CDFC569-B393-43DF-A946-89D8BA662F9D}"/>
            </a:ext>
          </a:extLst>
        </xdr:cNvPr>
        <xdr:cNvSpPr/>
      </xdr:nvSpPr>
      <xdr:spPr>
        <a:xfrm>
          <a:off x="1781175" y="1734194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79466</xdr:rowOff>
    </xdr:from>
    <xdr:to>
      <xdr:col>15</xdr:col>
      <xdr:colOff>50800</xdr:colOff>
      <xdr:row>106</xdr:row>
      <xdr:rowOff>95794</xdr:rowOff>
    </xdr:to>
    <xdr:cxnSp macro="">
      <xdr:nvCxnSpPr>
        <xdr:cNvPr id="424" name="直線コネクタ 423">
          <a:extLst>
            <a:ext uri="{FF2B5EF4-FFF2-40B4-BE49-F238E27FC236}">
              <a16:creationId xmlns:a16="http://schemas.microsoft.com/office/drawing/2014/main" id="{2940C576-DD17-4080-B170-4CFCAA107717}"/>
            </a:ext>
          </a:extLst>
        </xdr:cNvPr>
        <xdr:cNvCxnSpPr/>
      </xdr:nvCxnSpPr>
      <xdr:spPr>
        <a:xfrm>
          <a:off x="1828800" y="17399091"/>
          <a:ext cx="790575" cy="1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9071</xdr:rowOff>
    </xdr:from>
    <xdr:to>
      <xdr:col>6</xdr:col>
      <xdr:colOff>38100</xdr:colOff>
      <xdr:row>106</xdr:row>
      <xdr:rowOff>110671</xdr:rowOff>
    </xdr:to>
    <xdr:sp macro="" textlink="">
      <xdr:nvSpPr>
        <xdr:cNvPr id="425" name="楕円 424">
          <a:extLst>
            <a:ext uri="{FF2B5EF4-FFF2-40B4-BE49-F238E27FC236}">
              <a16:creationId xmlns:a16="http://schemas.microsoft.com/office/drawing/2014/main" id="{A41A8F5A-11D7-46C3-8F68-D257BDCA4E97}"/>
            </a:ext>
          </a:extLst>
        </xdr:cNvPr>
        <xdr:cNvSpPr/>
      </xdr:nvSpPr>
      <xdr:spPr>
        <a:xfrm>
          <a:off x="981075" y="173286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59871</xdr:rowOff>
    </xdr:from>
    <xdr:to>
      <xdr:col>10</xdr:col>
      <xdr:colOff>114300</xdr:colOff>
      <xdr:row>106</xdr:row>
      <xdr:rowOff>79466</xdr:rowOff>
    </xdr:to>
    <xdr:cxnSp macro="">
      <xdr:nvCxnSpPr>
        <xdr:cNvPr id="426" name="直線コネクタ 425">
          <a:extLst>
            <a:ext uri="{FF2B5EF4-FFF2-40B4-BE49-F238E27FC236}">
              <a16:creationId xmlns:a16="http://schemas.microsoft.com/office/drawing/2014/main" id="{3A9D977E-7FDE-45C0-80DB-BB0490466636}"/>
            </a:ext>
          </a:extLst>
        </xdr:cNvPr>
        <xdr:cNvCxnSpPr/>
      </xdr:nvCxnSpPr>
      <xdr:spPr>
        <a:xfrm>
          <a:off x="1028700" y="17376321"/>
          <a:ext cx="800100" cy="22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66783</xdr:rowOff>
    </xdr:from>
    <xdr:ext cx="405111" cy="259045"/>
    <xdr:sp macro="" textlink="">
      <xdr:nvSpPr>
        <xdr:cNvPr id="427" name="n_1aveValue【港湾・漁港】&#10;有形固定資産減価償却率">
          <a:extLst>
            <a:ext uri="{FF2B5EF4-FFF2-40B4-BE49-F238E27FC236}">
              <a16:creationId xmlns:a16="http://schemas.microsoft.com/office/drawing/2014/main" id="{464C9D5F-F316-46DD-B2B2-D20D58055196}"/>
            </a:ext>
          </a:extLst>
        </xdr:cNvPr>
        <xdr:cNvSpPr txBox="1"/>
      </xdr:nvSpPr>
      <xdr:spPr>
        <a:xfrm>
          <a:off x="3239144" y="17037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32493</xdr:rowOff>
    </xdr:from>
    <xdr:ext cx="405111" cy="259045"/>
    <xdr:sp macro="" textlink="">
      <xdr:nvSpPr>
        <xdr:cNvPr id="428" name="n_2aveValue【港湾・漁港】&#10;有形固定資産減価償却率">
          <a:extLst>
            <a:ext uri="{FF2B5EF4-FFF2-40B4-BE49-F238E27FC236}">
              <a16:creationId xmlns:a16="http://schemas.microsoft.com/office/drawing/2014/main" id="{9A8AEC1C-C773-4CC1-B1AA-DDD6BA4C9FD7}"/>
            </a:ext>
          </a:extLst>
        </xdr:cNvPr>
        <xdr:cNvSpPr txBox="1"/>
      </xdr:nvSpPr>
      <xdr:spPr>
        <a:xfrm>
          <a:off x="2439044" y="17002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154957</xdr:rowOff>
    </xdr:from>
    <xdr:ext cx="405111" cy="259045"/>
    <xdr:sp macro="" textlink="">
      <xdr:nvSpPr>
        <xdr:cNvPr id="429" name="n_3aveValue【港湾・漁港】&#10;有形固定資産減価償却率">
          <a:extLst>
            <a:ext uri="{FF2B5EF4-FFF2-40B4-BE49-F238E27FC236}">
              <a16:creationId xmlns:a16="http://schemas.microsoft.com/office/drawing/2014/main" id="{008359F3-381A-494E-92CB-504E5F1CD1C5}"/>
            </a:ext>
          </a:extLst>
        </xdr:cNvPr>
        <xdr:cNvSpPr txBox="1"/>
      </xdr:nvSpPr>
      <xdr:spPr>
        <a:xfrm>
          <a:off x="1648469" y="1695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99440</xdr:rowOff>
    </xdr:from>
    <xdr:ext cx="405111" cy="259045"/>
    <xdr:sp macro="" textlink="">
      <xdr:nvSpPr>
        <xdr:cNvPr id="430" name="n_4aveValue【港湾・漁港】&#10;有形固定資産減価償却率">
          <a:extLst>
            <a:ext uri="{FF2B5EF4-FFF2-40B4-BE49-F238E27FC236}">
              <a16:creationId xmlns:a16="http://schemas.microsoft.com/office/drawing/2014/main" id="{8EF2D3B6-836E-429B-B5B7-537A5BB4F46F}"/>
            </a:ext>
          </a:extLst>
        </xdr:cNvPr>
        <xdr:cNvSpPr txBox="1"/>
      </xdr:nvSpPr>
      <xdr:spPr>
        <a:xfrm>
          <a:off x="848369" y="16904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155683</xdr:rowOff>
    </xdr:from>
    <xdr:ext cx="405111" cy="259045"/>
    <xdr:sp macro="" textlink="">
      <xdr:nvSpPr>
        <xdr:cNvPr id="431" name="n_1mainValue【港湾・漁港】&#10;有形固定資産減価償却率">
          <a:extLst>
            <a:ext uri="{FF2B5EF4-FFF2-40B4-BE49-F238E27FC236}">
              <a16:creationId xmlns:a16="http://schemas.microsoft.com/office/drawing/2014/main" id="{9BCAD057-B865-4BB4-B4BD-4D3192D58860}"/>
            </a:ext>
          </a:extLst>
        </xdr:cNvPr>
        <xdr:cNvSpPr txBox="1"/>
      </xdr:nvSpPr>
      <xdr:spPr>
        <a:xfrm>
          <a:off x="3239144" y="17475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137721</xdr:rowOff>
    </xdr:from>
    <xdr:ext cx="405111" cy="259045"/>
    <xdr:sp macro="" textlink="">
      <xdr:nvSpPr>
        <xdr:cNvPr id="432" name="n_2mainValue【港湾・漁港】&#10;有形固定資産減価償却率">
          <a:extLst>
            <a:ext uri="{FF2B5EF4-FFF2-40B4-BE49-F238E27FC236}">
              <a16:creationId xmlns:a16="http://schemas.microsoft.com/office/drawing/2014/main" id="{516BD81B-925F-4179-B612-B7668F7C8E39}"/>
            </a:ext>
          </a:extLst>
        </xdr:cNvPr>
        <xdr:cNvSpPr txBox="1"/>
      </xdr:nvSpPr>
      <xdr:spPr>
        <a:xfrm>
          <a:off x="2439044" y="17457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121393</xdr:rowOff>
    </xdr:from>
    <xdr:ext cx="405111" cy="259045"/>
    <xdr:sp macro="" textlink="">
      <xdr:nvSpPr>
        <xdr:cNvPr id="433" name="n_3mainValue【港湾・漁港】&#10;有形固定資産減価償却率">
          <a:extLst>
            <a:ext uri="{FF2B5EF4-FFF2-40B4-BE49-F238E27FC236}">
              <a16:creationId xmlns:a16="http://schemas.microsoft.com/office/drawing/2014/main" id="{E99B662C-7C1F-4534-88F6-411EEB1A177D}"/>
            </a:ext>
          </a:extLst>
        </xdr:cNvPr>
        <xdr:cNvSpPr txBox="1"/>
      </xdr:nvSpPr>
      <xdr:spPr>
        <a:xfrm>
          <a:off x="1648469" y="17441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101798</xdr:rowOff>
    </xdr:from>
    <xdr:ext cx="405111" cy="259045"/>
    <xdr:sp macro="" textlink="">
      <xdr:nvSpPr>
        <xdr:cNvPr id="434" name="n_4mainValue【港湾・漁港】&#10;有形固定資産減価償却率">
          <a:extLst>
            <a:ext uri="{FF2B5EF4-FFF2-40B4-BE49-F238E27FC236}">
              <a16:creationId xmlns:a16="http://schemas.microsoft.com/office/drawing/2014/main" id="{B20DF8B6-0D2E-4E8E-821A-603D0BC72B24}"/>
            </a:ext>
          </a:extLst>
        </xdr:cNvPr>
        <xdr:cNvSpPr txBox="1"/>
      </xdr:nvSpPr>
      <xdr:spPr>
        <a:xfrm>
          <a:off x="848369" y="17421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E6806018-04F2-4100-9FAD-DA2810E3C51B}"/>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31E8B75D-B84D-4412-851C-DB75985A66AC}"/>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14AF5CB0-94E2-4973-B1D9-74A59CCF05E6}"/>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D25FDAF5-7D6C-42F0-86C8-1CB78A95461C}"/>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5A3F1A22-C045-4FAB-9E6F-4D1D003C6462}"/>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43D5185-2C5F-409D-B668-9FD3D449652D}"/>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3BC5F1D0-343F-4AB0-8B30-59EC39194436}"/>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54CC0BA9-842D-4943-B822-6F6607CFC843}"/>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493E2B23-AD75-4853-9CF1-0E56EB768632}"/>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428FC175-F451-4B9F-9460-5605C12861A1}"/>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4904D6F3-37DD-41AD-8EA2-9960B7381B6B}"/>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9E9D1D78-A113-4B99-9E1F-A71B739F2FED}"/>
            </a:ext>
          </a:extLst>
        </xdr:cNvPr>
        <xdr:cNvSpPr txBox="1"/>
      </xdr:nvSpPr>
      <xdr:spPr>
        <a:xfrm>
          <a:off x="5723389" y="17590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C410F9F2-3C72-48F2-BC31-401A228E2E0D}"/>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8" name="テキスト ボックス 447">
          <a:extLst>
            <a:ext uri="{FF2B5EF4-FFF2-40B4-BE49-F238E27FC236}">
              <a16:creationId xmlns:a16="http://schemas.microsoft.com/office/drawing/2014/main" id="{9F9ED6AD-F2E0-41C3-9F74-188239A2A8A1}"/>
            </a:ext>
          </a:extLst>
        </xdr:cNvPr>
        <xdr:cNvSpPr txBox="1"/>
      </xdr:nvSpPr>
      <xdr:spPr>
        <a:xfrm>
          <a:off x="5324703" y="171329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565F9679-6773-49E2-B3AF-3497ABCCBA03}"/>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0" name="テキスト ボックス 449">
          <a:extLst>
            <a:ext uri="{FF2B5EF4-FFF2-40B4-BE49-F238E27FC236}">
              <a16:creationId xmlns:a16="http://schemas.microsoft.com/office/drawing/2014/main" id="{F1ACF131-23D6-42E3-BD44-51CBD98AC62E}"/>
            </a:ext>
          </a:extLst>
        </xdr:cNvPr>
        <xdr:cNvSpPr txBox="1"/>
      </xdr:nvSpPr>
      <xdr:spPr>
        <a:xfrm>
          <a:off x="5324703" y="166757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D0FC5284-9EF9-43C9-89A1-B54CB06453EA}"/>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2" name="テキスト ボックス 451">
          <a:extLst>
            <a:ext uri="{FF2B5EF4-FFF2-40B4-BE49-F238E27FC236}">
              <a16:creationId xmlns:a16="http://schemas.microsoft.com/office/drawing/2014/main" id="{07695EFE-26E6-41DF-9179-8FFD82387A25}"/>
            </a:ext>
          </a:extLst>
        </xdr:cNvPr>
        <xdr:cNvSpPr txBox="1"/>
      </xdr:nvSpPr>
      <xdr:spPr>
        <a:xfrm>
          <a:off x="5324703" y="162185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57611A08-EB40-4BF6-B596-4E134817871A}"/>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4" name="テキスト ボックス 453">
          <a:extLst>
            <a:ext uri="{FF2B5EF4-FFF2-40B4-BE49-F238E27FC236}">
              <a16:creationId xmlns:a16="http://schemas.microsoft.com/office/drawing/2014/main" id="{B5675DF5-3B2E-47B3-B040-B34BCF5A97D6}"/>
            </a:ext>
          </a:extLst>
        </xdr:cNvPr>
        <xdr:cNvSpPr txBox="1"/>
      </xdr:nvSpPr>
      <xdr:spPr>
        <a:xfrm>
          <a:off x="5324703" y="15761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0FA0BC93-B9EB-401F-B1FC-4B291785D583}"/>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56" name="直線コネクタ 455">
          <a:extLst>
            <a:ext uri="{FF2B5EF4-FFF2-40B4-BE49-F238E27FC236}">
              <a16:creationId xmlns:a16="http://schemas.microsoft.com/office/drawing/2014/main" id="{3F9C7DC1-A3FA-4353-9BD1-FF8E9A10F75D}"/>
            </a:ext>
          </a:extLst>
        </xdr:cNvPr>
        <xdr:cNvCxnSpPr/>
      </xdr:nvCxnSpPr>
      <xdr:spPr>
        <a:xfrm flipV="1">
          <a:off x="9429115" y="16239812"/>
          <a:ext cx="0" cy="1495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57" name="【港湾・漁港】&#10;一人当たり有形固定資産（償却資産）額最小値テキスト">
          <a:extLst>
            <a:ext uri="{FF2B5EF4-FFF2-40B4-BE49-F238E27FC236}">
              <a16:creationId xmlns:a16="http://schemas.microsoft.com/office/drawing/2014/main" id="{6F73B5F3-E791-462F-9C8C-D1866E60F655}"/>
            </a:ext>
          </a:extLst>
        </xdr:cNvPr>
        <xdr:cNvSpPr txBox="1"/>
      </xdr:nvSpPr>
      <xdr:spPr>
        <a:xfrm>
          <a:off x="9467850" y="177425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8" name="直線コネクタ 457">
          <a:extLst>
            <a:ext uri="{FF2B5EF4-FFF2-40B4-BE49-F238E27FC236}">
              <a16:creationId xmlns:a16="http://schemas.microsoft.com/office/drawing/2014/main" id="{E12C607D-F43F-4E90-BE6B-F1F0FF32F270}"/>
            </a:ext>
          </a:extLst>
        </xdr:cNvPr>
        <xdr:cNvCxnSpPr/>
      </xdr:nvCxnSpPr>
      <xdr:spPr>
        <a:xfrm>
          <a:off x="9363075" y="1773551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macro="" textlink="">
      <xdr:nvSpPr>
        <xdr:cNvPr id="459" name="【港湾・漁港】&#10;一人当たり有形固定資産（償却資産）額最大値テキスト">
          <a:extLst>
            <a:ext uri="{FF2B5EF4-FFF2-40B4-BE49-F238E27FC236}">
              <a16:creationId xmlns:a16="http://schemas.microsoft.com/office/drawing/2014/main" id="{7FD66BE6-64E6-402C-9926-9A06A852A7BC}"/>
            </a:ext>
          </a:extLst>
        </xdr:cNvPr>
        <xdr:cNvSpPr txBox="1"/>
      </xdr:nvSpPr>
      <xdr:spPr>
        <a:xfrm>
          <a:off x="9467850" y="160086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60" name="直線コネクタ 459">
          <a:extLst>
            <a:ext uri="{FF2B5EF4-FFF2-40B4-BE49-F238E27FC236}">
              <a16:creationId xmlns:a16="http://schemas.microsoft.com/office/drawing/2014/main" id="{B74CA763-42AB-4E10-AFDA-2CA7B0E04CC9}"/>
            </a:ext>
          </a:extLst>
        </xdr:cNvPr>
        <xdr:cNvCxnSpPr/>
      </xdr:nvCxnSpPr>
      <xdr:spPr>
        <a:xfrm>
          <a:off x="9363075" y="1623981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132298</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F6A98B73-8784-4B55-8DFC-36066FE8CC7E}"/>
            </a:ext>
          </a:extLst>
        </xdr:cNvPr>
        <xdr:cNvSpPr txBox="1"/>
      </xdr:nvSpPr>
      <xdr:spPr>
        <a:xfrm>
          <a:off x="9467850" y="174487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macro="" textlink="">
      <xdr:nvSpPr>
        <xdr:cNvPr id="462" name="フローチャート: 判断 461">
          <a:extLst>
            <a:ext uri="{FF2B5EF4-FFF2-40B4-BE49-F238E27FC236}">
              <a16:creationId xmlns:a16="http://schemas.microsoft.com/office/drawing/2014/main" id="{F116488B-4E64-4A78-A172-55D3BB62D67B}"/>
            </a:ext>
          </a:extLst>
        </xdr:cNvPr>
        <xdr:cNvSpPr/>
      </xdr:nvSpPr>
      <xdr:spPr>
        <a:xfrm>
          <a:off x="9401175" y="17470321"/>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macro="" textlink="">
      <xdr:nvSpPr>
        <xdr:cNvPr id="463" name="フローチャート: 判断 462">
          <a:extLst>
            <a:ext uri="{FF2B5EF4-FFF2-40B4-BE49-F238E27FC236}">
              <a16:creationId xmlns:a16="http://schemas.microsoft.com/office/drawing/2014/main" id="{2D48BD6B-BCE2-4740-9A2C-CDB3D68886B3}"/>
            </a:ext>
          </a:extLst>
        </xdr:cNvPr>
        <xdr:cNvSpPr/>
      </xdr:nvSpPr>
      <xdr:spPr>
        <a:xfrm>
          <a:off x="8639175" y="174770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macro="" textlink="">
      <xdr:nvSpPr>
        <xdr:cNvPr id="464" name="フローチャート: 判断 463">
          <a:extLst>
            <a:ext uri="{FF2B5EF4-FFF2-40B4-BE49-F238E27FC236}">
              <a16:creationId xmlns:a16="http://schemas.microsoft.com/office/drawing/2014/main" id="{0D7B9607-81CE-4036-ADEF-B263B9215987}"/>
            </a:ext>
          </a:extLst>
        </xdr:cNvPr>
        <xdr:cNvSpPr/>
      </xdr:nvSpPr>
      <xdr:spPr>
        <a:xfrm>
          <a:off x="7839075" y="174961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macro="" textlink="">
      <xdr:nvSpPr>
        <xdr:cNvPr id="465" name="フローチャート: 判断 464">
          <a:extLst>
            <a:ext uri="{FF2B5EF4-FFF2-40B4-BE49-F238E27FC236}">
              <a16:creationId xmlns:a16="http://schemas.microsoft.com/office/drawing/2014/main" id="{4741257E-8474-4B12-874F-05952454E94A}"/>
            </a:ext>
          </a:extLst>
        </xdr:cNvPr>
        <xdr:cNvSpPr/>
      </xdr:nvSpPr>
      <xdr:spPr>
        <a:xfrm>
          <a:off x="7029450" y="1749749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43836</xdr:rowOff>
    </xdr:from>
    <xdr:to>
      <xdr:col>36</xdr:col>
      <xdr:colOff>165100</xdr:colOff>
      <xdr:row>107</xdr:row>
      <xdr:rowOff>145436</xdr:rowOff>
    </xdr:to>
    <xdr:sp macro="" textlink="">
      <xdr:nvSpPr>
        <xdr:cNvPr id="466" name="フローチャート: 判断 465">
          <a:extLst>
            <a:ext uri="{FF2B5EF4-FFF2-40B4-BE49-F238E27FC236}">
              <a16:creationId xmlns:a16="http://schemas.microsoft.com/office/drawing/2014/main" id="{68E072C5-1F78-4759-A97D-777103FBE16C}"/>
            </a:ext>
          </a:extLst>
        </xdr:cNvPr>
        <xdr:cNvSpPr/>
      </xdr:nvSpPr>
      <xdr:spPr>
        <a:xfrm>
          <a:off x="6238875" y="175349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CB54C53E-1343-40C2-8E27-3762DED81253}"/>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2A07441D-9BFD-462E-8E68-37CF28EA813A}"/>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380F8FE9-B405-4DE2-AFBA-321055F449F9}"/>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DA583CA6-0586-41E9-97D4-677169A05CD3}"/>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B868E84E-9FCA-41E7-A223-9C49885884EC}"/>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41411</xdr:rowOff>
    </xdr:from>
    <xdr:to>
      <xdr:col>55</xdr:col>
      <xdr:colOff>50800</xdr:colOff>
      <xdr:row>106</xdr:row>
      <xdr:rowOff>143011</xdr:rowOff>
    </xdr:to>
    <xdr:sp macro="" textlink="">
      <xdr:nvSpPr>
        <xdr:cNvPr id="472" name="楕円 471">
          <a:extLst>
            <a:ext uri="{FF2B5EF4-FFF2-40B4-BE49-F238E27FC236}">
              <a16:creationId xmlns:a16="http://schemas.microsoft.com/office/drawing/2014/main" id="{B34A0333-D6E9-4E98-A558-616DBEF3CE47}"/>
            </a:ext>
          </a:extLst>
        </xdr:cNvPr>
        <xdr:cNvSpPr/>
      </xdr:nvSpPr>
      <xdr:spPr>
        <a:xfrm>
          <a:off x="9401175" y="1736103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64288</xdr:rowOff>
    </xdr:from>
    <xdr:ext cx="599010" cy="259045"/>
    <xdr:sp macro="" textlink="">
      <xdr:nvSpPr>
        <xdr:cNvPr id="473" name="【港湾・漁港】&#10;一人当たり有形固定資産（償却資産）額該当値テキスト">
          <a:extLst>
            <a:ext uri="{FF2B5EF4-FFF2-40B4-BE49-F238E27FC236}">
              <a16:creationId xmlns:a16="http://schemas.microsoft.com/office/drawing/2014/main" id="{C98CC5DD-FD63-4EAD-B918-D65C5BB9CC5C}"/>
            </a:ext>
          </a:extLst>
        </xdr:cNvPr>
        <xdr:cNvSpPr txBox="1"/>
      </xdr:nvSpPr>
      <xdr:spPr>
        <a:xfrm>
          <a:off x="9467850" y="17212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51606</xdr:rowOff>
    </xdr:from>
    <xdr:to>
      <xdr:col>50</xdr:col>
      <xdr:colOff>165100</xdr:colOff>
      <xdr:row>106</xdr:row>
      <xdr:rowOff>153206</xdr:rowOff>
    </xdr:to>
    <xdr:sp macro="" textlink="">
      <xdr:nvSpPr>
        <xdr:cNvPr id="474" name="楕円 473">
          <a:extLst>
            <a:ext uri="{FF2B5EF4-FFF2-40B4-BE49-F238E27FC236}">
              <a16:creationId xmlns:a16="http://schemas.microsoft.com/office/drawing/2014/main" id="{45B3FB4B-CE2C-4AE9-8434-8F92C7129E33}"/>
            </a:ext>
          </a:extLst>
        </xdr:cNvPr>
        <xdr:cNvSpPr/>
      </xdr:nvSpPr>
      <xdr:spPr>
        <a:xfrm>
          <a:off x="8639175" y="1736488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92211</xdr:rowOff>
    </xdr:from>
    <xdr:to>
      <xdr:col>55</xdr:col>
      <xdr:colOff>0</xdr:colOff>
      <xdr:row>106</xdr:row>
      <xdr:rowOff>102406</xdr:rowOff>
    </xdr:to>
    <xdr:cxnSp macro="">
      <xdr:nvCxnSpPr>
        <xdr:cNvPr id="475" name="直線コネクタ 474">
          <a:extLst>
            <a:ext uri="{FF2B5EF4-FFF2-40B4-BE49-F238E27FC236}">
              <a16:creationId xmlns:a16="http://schemas.microsoft.com/office/drawing/2014/main" id="{DF973A97-8B4D-434D-A6F6-E7D16FA68103}"/>
            </a:ext>
          </a:extLst>
        </xdr:cNvPr>
        <xdr:cNvCxnSpPr/>
      </xdr:nvCxnSpPr>
      <xdr:spPr>
        <a:xfrm flipV="1">
          <a:off x="8686800" y="17408661"/>
          <a:ext cx="742950" cy="13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59158</xdr:rowOff>
    </xdr:from>
    <xdr:to>
      <xdr:col>46</xdr:col>
      <xdr:colOff>38100</xdr:colOff>
      <xdr:row>106</xdr:row>
      <xdr:rowOff>160758</xdr:rowOff>
    </xdr:to>
    <xdr:sp macro="" textlink="">
      <xdr:nvSpPr>
        <xdr:cNvPr id="476" name="楕円 475">
          <a:extLst>
            <a:ext uri="{FF2B5EF4-FFF2-40B4-BE49-F238E27FC236}">
              <a16:creationId xmlns:a16="http://schemas.microsoft.com/office/drawing/2014/main" id="{F7063555-6613-40C6-93CB-7DBB29567810}"/>
            </a:ext>
          </a:extLst>
        </xdr:cNvPr>
        <xdr:cNvSpPr/>
      </xdr:nvSpPr>
      <xdr:spPr>
        <a:xfrm>
          <a:off x="7839075" y="1737560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102406</xdr:rowOff>
    </xdr:from>
    <xdr:to>
      <xdr:col>50</xdr:col>
      <xdr:colOff>114300</xdr:colOff>
      <xdr:row>106</xdr:row>
      <xdr:rowOff>109958</xdr:rowOff>
    </xdr:to>
    <xdr:cxnSp macro="">
      <xdr:nvCxnSpPr>
        <xdr:cNvPr id="477" name="直線コネクタ 476">
          <a:extLst>
            <a:ext uri="{FF2B5EF4-FFF2-40B4-BE49-F238E27FC236}">
              <a16:creationId xmlns:a16="http://schemas.microsoft.com/office/drawing/2014/main" id="{91BB1F75-0A58-4790-BC0E-35E448EBB160}"/>
            </a:ext>
          </a:extLst>
        </xdr:cNvPr>
        <xdr:cNvCxnSpPr/>
      </xdr:nvCxnSpPr>
      <xdr:spPr>
        <a:xfrm flipV="1">
          <a:off x="7886700" y="17422031"/>
          <a:ext cx="800100" cy="1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66545</xdr:rowOff>
    </xdr:from>
    <xdr:to>
      <xdr:col>41</xdr:col>
      <xdr:colOff>101600</xdr:colOff>
      <xdr:row>106</xdr:row>
      <xdr:rowOff>168145</xdr:rowOff>
    </xdr:to>
    <xdr:sp macro="" textlink="">
      <xdr:nvSpPr>
        <xdr:cNvPr id="478" name="楕円 477">
          <a:extLst>
            <a:ext uri="{FF2B5EF4-FFF2-40B4-BE49-F238E27FC236}">
              <a16:creationId xmlns:a16="http://schemas.microsoft.com/office/drawing/2014/main" id="{F5F7CCFE-09FB-4ABF-9D30-F88DA2BB82C3}"/>
            </a:ext>
          </a:extLst>
        </xdr:cNvPr>
        <xdr:cNvSpPr/>
      </xdr:nvSpPr>
      <xdr:spPr>
        <a:xfrm>
          <a:off x="7029450" y="173861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109958</xdr:rowOff>
    </xdr:from>
    <xdr:to>
      <xdr:col>45</xdr:col>
      <xdr:colOff>177800</xdr:colOff>
      <xdr:row>106</xdr:row>
      <xdr:rowOff>117345</xdr:rowOff>
    </xdr:to>
    <xdr:cxnSp macro="">
      <xdr:nvCxnSpPr>
        <xdr:cNvPr id="479" name="直線コネクタ 478">
          <a:extLst>
            <a:ext uri="{FF2B5EF4-FFF2-40B4-BE49-F238E27FC236}">
              <a16:creationId xmlns:a16="http://schemas.microsoft.com/office/drawing/2014/main" id="{A620A170-F51C-47A8-B0F5-D31F8CCDC17A}"/>
            </a:ext>
          </a:extLst>
        </xdr:cNvPr>
        <xdr:cNvCxnSpPr/>
      </xdr:nvCxnSpPr>
      <xdr:spPr>
        <a:xfrm flipV="1">
          <a:off x="7077075" y="17423233"/>
          <a:ext cx="809625" cy="10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72730</xdr:rowOff>
    </xdr:from>
    <xdr:to>
      <xdr:col>36</xdr:col>
      <xdr:colOff>165100</xdr:colOff>
      <xdr:row>107</xdr:row>
      <xdr:rowOff>2880</xdr:rowOff>
    </xdr:to>
    <xdr:sp macro="" textlink="">
      <xdr:nvSpPr>
        <xdr:cNvPr id="480" name="楕円 479">
          <a:extLst>
            <a:ext uri="{FF2B5EF4-FFF2-40B4-BE49-F238E27FC236}">
              <a16:creationId xmlns:a16="http://schemas.microsoft.com/office/drawing/2014/main" id="{3E69B464-3973-4DCE-A4EF-BABC1E4C38BD}"/>
            </a:ext>
          </a:extLst>
        </xdr:cNvPr>
        <xdr:cNvSpPr/>
      </xdr:nvSpPr>
      <xdr:spPr>
        <a:xfrm>
          <a:off x="6238875" y="173860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117345</xdr:rowOff>
    </xdr:from>
    <xdr:to>
      <xdr:col>41</xdr:col>
      <xdr:colOff>50800</xdr:colOff>
      <xdr:row>106</xdr:row>
      <xdr:rowOff>123530</xdr:rowOff>
    </xdr:to>
    <xdr:cxnSp macro="">
      <xdr:nvCxnSpPr>
        <xdr:cNvPr id="481" name="直線コネクタ 480">
          <a:extLst>
            <a:ext uri="{FF2B5EF4-FFF2-40B4-BE49-F238E27FC236}">
              <a16:creationId xmlns:a16="http://schemas.microsoft.com/office/drawing/2014/main" id="{9CEE0306-E441-48BD-A9E8-0BC18655CB64}"/>
            </a:ext>
          </a:extLst>
        </xdr:cNvPr>
        <xdr:cNvCxnSpPr/>
      </xdr:nvCxnSpPr>
      <xdr:spPr>
        <a:xfrm flipV="1">
          <a:off x="6286500" y="17433795"/>
          <a:ext cx="790575" cy="9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85027</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4D717A67-BED6-46D6-9A72-0B61C52EC920}"/>
            </a:ext>
          </a:extLst>
        </xdr:cNvPr>
        <xdr:cNvSpPr txBox="1"/>
      </xdr:nvSpPr>
      <xdr:spPr>
        <a:xfrm>
          <a:off x="8399995" y="17576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97823</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458A99F2-6AF6-4758-B874-5EB3F9D78D50}"/>
            </a:ext>
          </a:extLst>
        </xdr:cNvPr>
        <xdr:cNvSpPr txBox="1"/>
      </xdr:nvSpPr>
      <xdr:spPr>
        <a:xfrm>
          <a:off x="7609420" y="17585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99150</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5B97E8BC-F94B-4783-B023-3D5E05638DA3}"/>
            </a:ext>
          </a:extLst>
        </xdr:cNvPr>
        <xdr:cNvSpPr txBox="1"/>
      </xdr:nvSpPr>
      <xdr:spPr>
        <a:xfrm>
          <a:off x="6818845" y="17590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136563</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FD744598-AF02-49EC-B559-A0DC4C622D72}"/>
            </a:ext>
          </a:extLst>
        </xdr:cNvPr>
        <xdr:cNvSpPr txBox="1"/>
      </xdr:nvSpPr>
      <xdr:spPr>
        <a:xfrm>
          <a:off x="6009220" y="17627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104</xdr:row>
      <xdr:rowOff>169733</xdr:rowOff>
    </xdr:from>
    <xdr:ext cx="599010" cy="259045"/>
    <xdr:sp macro="" textlink="">
      <xdr:nvSpPr>
        <xdr:cNvPr id="486" name="n_1mainValue【港湾・漁港】&#10;一人当たり有形固定資産（償却資産）額">
          <a:extLst>
            <a:ext uri="{FF2B5EF4-FFF2-40B4-BE49-F238E27FC236}">
              <a16:creationId xmlns:a16="http://schemas.microsoft.com/office/drawing/2014/main" id="{FC234ADF-F7E6-4184-BB7F-F64D794D6D40}"/>
            </a:ext>
          </a:extLst>
        </xdr:cNvPr>
        <xdr:cNvSpPr txBox="1"/>
      </xdr:nvSpPr>
      <xdr:spPr>
        <a:xfrm>
          <a:off x="8399995" y="17143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5835</xdr:rowOff>
    </xdr:from>
    <xdr:ext cx="599010" cy="259045"/>
    <xdr:sp macro="" textlink="">
      <xdr:nvSpPr>
        <xdr:cNvPr id="487" name="n_2mainValue【港湾・漁港】&#10;一人当たり有形固定資産（償却資産）額">
          <a:extLst>
            <a:ext uri="{FF2B5EF4-FFF2-40B4-BE49-F238E27FC236}">
              <a16:creationId xmlns:a16="http://schemas.microsoft.com/office/drawing/2014/main" id="{2F4DFC3C-8B55-422F-8993-06243337172E}"/>
            </a:ext>
          </a:extLst>
        </xdr:cNvPr>
        <xdr:cNvSpPr txBox="1"/>
      </xdr:nvSpPr>
      <xdr:spPr>
        <a:xfrm>
          <a:off x="7609420" y="17154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13222</xdr:rowOff>
    </xdr:from>
    <xdr:ext cx="599010" cy="259045"/>
    <xdr:sp macro="" textlink="">
      <xdr:nvSpPr>
        <xdr:cNvPr id="488" name="n_3mainValue【港湾・漁港】&#10;一人当たり有形固定資産（償却資産）額">
          <a:extLst>
            <a:ext uri="{FF2B5EF4-FFF2-40B4-BE49-F238E27FC236}">
              <a16:creationId xmlns:a16="http://schemas.microsoft.com/office/drawing/2014/main" id="{CC90EB16-698E-4511-85F2-25E2A0AC6F09}"/>
            </a:ext>
          </a:extLst>
        </xdr:cNvPr>
        <xdr:cNvSpPr txBox="1"/>
      </xdr:nvSpPr>
      <xdr:spPr>
        <a:xfrm>
          <a:off x="6818845" y="17155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19407</xdr:rowOff>
    </xdr:from>
    <xdr:ext cx="599010" cy="259045"/>
    <xdr:sp macro="" textlink="">
      <xdr:nvSpPr>
        <xdr:cNvPr id="489" name="n_4mainValue【港湾・漁港】&#10;一人当たり有形固定資産（償却資産）額">
          <a:extLst>
            <a:ext uri="{FF2B5EF4-FFF2-40B4-BE49-F238E27FC236}">
              <a16:creationId xmlns:a16="http://schemas.microsoft.com/office/drawing/2014/main" id="{48484FDD-E236-4D41-A7F1-46C586364E97}"/>
            </a:ext>
          </a:extLst>
        </xdr:cNvPr>
        <xdr:cNvSpPr txBox="1"/>
      </xdr:nvSpPr>
      <xdr:spPr>
        <a:xfrm>
          <a:off x="6009220" y="17164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74CE7400-BC17-42E1-8856-02B264A04A1A}"/>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2925C639-AD53-4617-8409-42460D27B27D}"/>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FF99A078-7D4C-416C-908D-7866A89BA7A3}"/>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CB88ECF8-21AC-4DFE-BF7D-0574BF9FE8B5}"/>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B19DD68D-88EC-45DA-A738-6113A08E9550}"/>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919BEBA1-0B64-4BD1-965C-945780AF9F37}"/>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B91E338F-1111-4567-92E0-2FCAE43572DF}"/>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980A10AF-E3FF-4476-BC45-E638D1E913B5}"/>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FBF3C06E-6702-4807-845E-AFF2EF1545FC}"/>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034CAAB1-84A3-47CF-B010-AD6A329B5461}"/>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56286BB1-ACAA-4854-9CED-8AE80FF152CA}"/>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1F553B2E-7932-430C-ABA8-D95620470F20}"/>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F138FD23-2021-4E55-837D-7E1BFBEEF6DA}"/>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11A63C0C-D04A-4A23-A564-19EEA4498F56}"/>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4EE0E013-553B-4DD6-B877-AB06103DF803}"/>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0DADA164-5AB8-4BD4-93CF-327986DBE3C6}"/>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63596E7A-AA0C-4FFA-91A1-03B1F453FFAC}"/>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6C50A1BE-FC77-4102-84CB-F01BDCD62EC5}"/>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FA8D5266-E5FF-47A2-9B06-7983EE7D8E1E}"/>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8864A41C-3972-4688-8528-0B38D0DB63D0}"/>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D3178076-7371-42B5-AB24-BD4409D82BC3}"/>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AE109590-A09B-4337-A939-BDABA35D1324}"/>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7D911DB4-E40A-4E87-B17D-DE8B9A913F82}"/>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9BECE249-63A6-42E3-A0AB-0FF36FEDA8B8}"/>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1F0CFAE8-9632-4871-8ACE-383BC4FEF191}"/>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78C35900-A45C-48B6-9A40-4FFD27942D2E}"/>
            </a:ext>
          </a:extLst>
        </xdr:cNvPr>
        <xdr:cNvCxnSpPr/>
      </xdr:nvCxnSpPr>
      <xdr:spPr>
        <a:xfrm flipV="1">
          <a:off x="14696439" y="5512435"/>
          <a:ext cx="0" cy="1390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4D25BDB1-F965-4E9E-9878-2EE3F4F5EDDA}"/>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A66699DB-C9C9-490D-958C-CE4D8ADDD5A8}"/>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518" name="【認定こども園・幼稚園・保育所】&#10;有形固定資産減価償却率最大値テキスト">
          <a:extLst>
            <a:ext uri="{FF2B5EF4-FFF2-40B4-BE49-F238E27FC236}">
              <a16:creationId xmlns:a16="http://schemas.microsoft.com/office/drawing/2014/main" id="{FD9AE8EA-0A32-486B-B0A4-0C13A88DF9EB}"/>
            </a:ext>
          </a:extLst>
        </xdr:cNvPr>
        <xdr:cNvSpPr txBox="1"/>
      </xdr:nvSpPr>
      <xdr:spPr>
        <a:xfrm>
          <a:off x="14735175" y="52971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519" name="直線コネクタ 518">
          <a:extLst>
            <a:ext uri="{FF2B5EF4-FFF2-40B4-BE49-F238E27FC236}">
              <a16:creationId xmlns:a16="http://schemas.microsoft.com/office/drawing/2014/main" id="{00D18617-EF0B-4370-A4A5-D6437E9E8576}"/>
            </a:ext>
          </a:extLst>
        </xdr:cNvPr>
        <xdr:cNvCxnSpPr/>
      </xdr:nvCxnSpPr>
      <xdr:spPr>
        <a:xfrm>
          <a:off x="14611350" y="55124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B9444646-0D78-4F31-9720-017EDB25A515}"/>
            </a:ext>
          </a:extLst>
        </xdr:cNvPr>
        <xdr:cNvSpPr txBox="1"/>
      </xdr:nvSpPr>
      <xdr:spPr>
        <a:xfrm>
          <a:off x="14735175" y="60701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521" name="フローチャート: 判断 520">
          <a:extLst>
            <a:ext uri="{FF2B5EF4-FFF2-40B4-BE49-F238E27FC236}">
              <a16:creationId xmlns:a16="http://schemas.microsoft.com/office/drawing/2014/main" id="{05E56C23-80F7-4D07-9B80-07EC886970F1}"/>
            </a:ext>
          </a:extLst>
        </xdr:cNvPr>
        <xdr:cNvSpPr/>
      </xdr:nvSpPr>
      <xdr:spPr>
        <a:xfrm>
          <a:off x="14649450" y="620921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522" name="フローチャート: 判断 521">
          <a:extLst>
            <a:ext uri="{FF2B5EF4-FFF2-40B4-BE49-F238E27FC236}">
              <a16:creationId xmlns:a16="http://schemas.microsoft.com/office/drawing/2014/main" id="{F838720C-F6FE-4127-816A-95737DEE0FC4}"/>
            </a:ext>
          </a:extLst>
        </xdr:cNvPr>
        <xdr:cNvSpPr/>
      </xdr:nvSpPr>
      <xdr:spPr>
        <a:xfrm>
          <a:off x="13887450" y="620939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523" name="フローチャート: 判断 522">
          <a:extLst>
            <a:ext uri="{FF2B5EF4-FFF2-40B4-BE49-F238E27FC236}">
              <a16:creationId xmlns:a16="http://schemas.microsoft.com/office/drawing/2014/main" id="{1615C119-D315-4BFF-9431-3613CF617C57}"/>
            </a:ext>
          </a:extLst>
        </xdr:cNvPr>
        <xdr:cNvSpPr/>
      </xdr:nvSpPr>
      <xdr:spPr>
        <a:xfrm>
          <a:off x="13096875" y="618961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524" name="フローチャート: 判断 523">
          <a:extLst>
            <a:ext uri="{FF2B5EF4-FFF2-40B4-BE49-F238E27FC236}">
              <a16:creationId xmlns:a16="http://schemas.microsoft.com/office/drawing/2014/main" id="{E6FEBFA7-A33D-4DFD-8F3A-A8946C6AF1A7}"/>
            </a:ext>
          </a:extLst>
        </xdr:cNvPr>
        <xdr:cNvSpPr/>
      </xdr:nvSpPr>
      <xdr:spPr>
        <a:xfrm>
          <a:off x="12296775" y="617165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525" name="フローチャート: 判断 524">
          <a:extLst>
            <a:ext uri="{FF2B5EF4-FFF2-40B4-BE49-F238E27FC236}">
              <a16:creationId xmlns:a16="http://schemas.microsoft.com/office/drawing/2014/main" id="{DBF75B35-BCA1-40B4-A052-AB9024C96A1E}"/>
            </a:ext>
          </a:extLst>
        </xdr:cNvPr>
        <xdr:cNvSpPr/>
      </xdr:nvSpPr>
      <xdr:spPr>
        <a:xfrm>
          <a:off x="11487150" y="620939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2BE26FA6-CC05-4B81-AFAB-614706D8D887}"/>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E7D77769-760B-4DD6-B490-7B1F73563BC8}"/>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8DB67A0-04D4-44C3-B400-81AF80C4759D}"/>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698BCBDD-2CE3-435B-B588-F38FC6F0942F}"/>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C1FD91D5-D237-4875-9782-28B908CB6571}"/>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142966</xdr:rowOff>
    </xdr:from>
    <xdr:to>
      <xdr:col>85</xdr:col>
      <xdr:colOff>177800</xdr:colOff>
      <xdr:row>39</xdr:row>
      <xdr:rowOff>73116</xdr:rowOff>
    </xdr:to>
    <xdr:sp macro="" textlink="">
      <xdr:nvSpPr>
        <xdr:cNvPr id="531" name="楕円 530">
          <a:extLst>
            <a:ext uri="{FF2B5EF4-FFF2-40B4-BE49-F238E27FC236}">
              <a16:creationId xmlns:a16="http://schemas.microsoft.com/office/drawing/2014/main" id="{8A371847-56D1-454F-86DC-F77223823DA3}"/>
            </a:ext>
          </a:extLst>
        </xdr:cNvPr>
        <xdr:cNvSpPr/>
      </xdr:nvSpPr>
      <xdr:spPr>
        <a:xfrm>
          <a:off x="14649450" y="630246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121393</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2EAB74AA-8FCF-4AA0-964E-45F1BDBCE0F2}"/>
            </a:ext>
          </a:extLst>
        </xdr:cNvPr>
        <xdr:cNvSpPr txBox="1"/>
      </xdr:nvSpPr>
      <xdr:spPr>
        <a:xfrm>
          <a:off x="14735175" y="6287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144599</xdr:rowOff>
    </xdr:from>
    <xdr:to>
      <xdr:col>81</xdr:col>
      <xdr:colOff>101600</xdr:colOff>
      <xdr:row>39</xdr:row>
      <xdr:rowOff>74749</xdr:rowOff>
    </xdr:to>
    <xdr:sp macro="" textlink="">
      <xdr:nvSpPr>
        <xdr:cNvPr id="533" name="楕円 532">
          <a:extLst>
            <a:ext uri="{FF2B5EF4-FFF2-40B4-BE49-F238E27FC236}">
              <a16:creationId xmlns:a16="http://schemas.microsoft.com/office/drawing/2014/main" id="{28CDFD71-43EF-4112-9DD3-B79EECF89A94}"/>
            </a:ext>
          </a:extLst>
        </xdr:cNvPr>
        <xdr:cNvSpPr/>
      </xdr:nvSpPr>
      <xdr:spPr>
        <a:xfrm>
          <a:off x="13887450" y="630409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22316</xdr:rowOff>
    </xdr:from>
    <xdr:to>
      <xdr:col>85</xdr:col>
      <xdr:colOff>127000</xdr:colOff>
      <xdr:row>39</xdr:row>
      <xdr:rowOff>23949</xdr:rowOff>
    </xdr:to>
    <xdr:cxnSp macro="">
      <xdr:nvCxnSpPr>
        <xdr:cNvPr id="534" name="直線コネクタ 533">
          <a:extLst>
            <a:ext uri="{FF2B5EF4-FFF2-40B4-BE49-F238E27FC236}">
              <a16:creationId xmlns:a16="http://schemas.microsoft.com/office/drawing/2014/main" id="{BABB25F2-5659-4F95-B89B-42A445BE967C}"/>
            </a:ext>
          </a:extLst>
        </xdr:cNvPr>
        <xdr:cNvCxnSpPr/>
      </xdr:nvCxnSpPr>
      <xdr:spPr>
        <a:xfrm flipV="1">
          <a:off x="13935075" y="6350091"/>
          <a:ext cx="762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113574</xdr:rowOff>
    </xdr:from>
    <xdr:to>
      <xdr:col>76</xdr:col>
      <xdr:colOff>165100</xdr:colOff>
      <xdr:row>39</xdr:row>
      <xdr:rowOff>43724</xdr:rowOff>
    </xdr:to>
    <xdr:sp macro="" textlink="">
      <xdr:nvSpPr>
        <xdr:cNvPr id="535" name="楕円 534">
          <a:extLst>
            <a:ext uri="{FF2B5EF4-FFF2-40B4-BE49-F238E27FC236}">
              <a16:creationId xmlns:a16="http://schemas.microsoft.com/office/drawing/2014/main" id="{A52173F8-5C67-45EC-9021-CCE2D9893F7B}"/>
            </a:ext>
          </a:extLst>
        </xdr:cNvPr>
        <xdr:cNvSpPr/>
      </xdr:nvSpPr>
      <xdr:spPr>
        <a:xfrm>
          <a:off x="13096875" y="627624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164374</xdr:rowOff>
    </xdr:from>
    <xdr:to>
      <xdr:col>81</xdr:col>
      <xdr:colOff>50800</xdr:colOff>
      <xdr:row>39</xdr:row>
      <xdr:rowOff>23949</xdr:rowOff>
    </xdr:to>
    <xdr:cxnSp macro="">
      <xdr:nvCxnSpPr>
        <xdr:cNvPr id="536" name="直線コネクタ 535">
          <a:extLst>
            <a:ext uri="{FF2B5EF4-FFF2-40B4-BE49-F238E27FC236}">
              <a16:creationId xmlns:a16="http://schemas.microsoft.com/office/drawing/2014/main" id="{74BFCA2A-8132-4BAC-B718-CD8A1120CA4F}"/>
            </a:ext>
          </a:extLst>
        </xdr:cNvPr>
        <xdr:cNvCxnSpPr/>
      </xdr:nvCxnSpPr>
      <xdr:spPr>
        <a:xfrm>
          <a:off x="13144500" y="6323874"/>
          <a:ext cx="790575" cy="2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72753</xdr:rowOff>
    </xdr:from>
    <xdr:to>
      <xdr:col>72</xdr:col>
      <xdr:colOff>38100</xdr:colOff>
      <xdr:row>39</xdr:row>
      <xdr:rowOff>2903</xdr:rowOff>
    </xdr:to>
    <xdr:sp macro="" textlink="">
      <xdr:nvSpPr>
        <xdr:cNvPr id="537" name="楕円 536">
          <a:extLst>
            <a:ext uri="{FF2B5EF4-FFF2-40B4-BE49-F238E27FC236}">
              <a16:creationId xmlns:a16="http://schemas.microsoft.com/office/drawing/2014/main" id="{0B23A423-3450-425F-8876-7F8A7B6DADC0}"/>
            </a:ext>
          </a:extLst>
        </xdr:cNvPr>
        <xdr:cNvSpPr/>
      </xdr:nvSpPr>
      <xdr:spPr>
        <a:xfrm>
          <a:off x="12296775" y="623225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123553</xdr:rowOff>
    </xdr:from>
    <xdr:to>
      <xdr:col>76</xdr:col>
      <xdr:colOff>114300</xdr:colOff>
      <xdr:row>38</xdr:row>
      <xdr:rowOff>164374</xdr:rowOff>
    </xdr:to>
    <xdr:cxnSp macro="">
      <xdr:nvCxnSpPr>
        <xdr:cNvPr id="538" name="直線コネクタ 537">
          <a:extLst>
            <a:ext uri="{FF2B5EF4-FFF2-40B4-BE49-F238E27FC236}">
              <a16:creationId xmlns:a16="http://schemas.microsoft.com/office/drawing/2014/main" id="{01B33088-87B0-4BE3-96B5-452EF7C04BC2}"/>
            </a:ext>
          </a:extLst>
        </xdr:cNvPr>
        <xdr:cNvCxnSpPr/>
      </xdr:nvCxnSpPr>
      <xdr:spPr>
        <a:xfrm>
          <a:off x="12344400" y="6289403"/>
          <a:ext cx="8001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15603</xdr:rowOff>
    </xdr:from>
    <xdr:to>
      <xdr:col>67</xdr:col>
      <xdr:colOff>101600</xdr:colOff>
      <xdr:row>38</xdr:row>
      <xdr:rowOff>117203</xdr:rowOff>
    </xdr:to>
    <xdr:sp macro="" textlink="">
      <xdr:nvSpPr>
        <xdr:cNvPr id="539" name="楕円 538">
          <a:extLst>
            <a:ext uri="{FF2B5EF4-FFF2-40B4-BE49-F238E27FC236}">
              <a16:creationId xmlns:a16="http://schemas.microsoft.com/office/drawing/2014/main" id="{DD8B6F66-D0F7-4B7C-9C30-1AAC86D8BF80}"/>
            </a:ext>
          </a:extLst>
        </xdr:cNvPr>
        <xdr:cNvSpPr/>
      </xdr:nvSpPr>
      <xdr:spPr>
        <a:xfrm>
          <a:off x="11487150" y="617510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66403</xdr:rowOff>
    </xdr:from>
    <xdr:to>
      <xdr:col>71</xdr:col>
      <xdr:colOff>177800</xdr:colOff>
      <xdr:row>38</xdr:row>
      <xdr:rowOff>123553</xdr:rowOff>
    </xdr:to>
    <xdr:cxnSp macro="">
      <xdr:nvCxnSpPr>
        <xdr:cNvPr id="540" name="直線コネクタ 539">
          <a:extLst>
            <a:ext uri="{FF2B5EF4-FFF2-40B4-BE49-F238E27FC236}">
              <a16:creationId xmlns:a16="http://schemas.microsoft.com/office/drawing/2014/main" id="{EDEFF468-940C-4CEA-92DD-9BB05474BFFF}"/>
            </a:ext>
          </a:extLst>
        </xdr:cNvPr>
        <xdr:cNvCxnSpPr/>
      </xdr:nvCxnSpPr>
      <xdr:spPr>
        <a:xfrm>
          <a:off x="11534775" y="6232253"/>
          <a:ext cx="80962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B43BB8CF-C834-4F86-9677-64EA0B9E6C96}"/>
            </a:ext>
          </a:extLst>
        </xdr:cNvPr>
        <xdr:cNvSpPr txBox="1"/>
      </xdr:nvSpPr>
      <xdr:spPr>
        <a:xfrm>
          <a:off x="13745219" y="6003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EA9283AE-5EBE-4A6B-8801-2B8BB24964A8}"/>
            </a:ext>
          </a:extLst>
        </xdr:cNvPr>
        <xdr:cNvSpPr txBox="1"/>
      </xdr:nvSpPr>
      <xdr:spPr>
        <a:xfrm>
          <a:off x="12964169" y="5983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D44FF994-C6F9-42B5-8942-6176390F8F3D}"/>
            </a:ext>
          </a:extLst>
        </xdr:cNvPr>
        <xdr:cNvSpPr txBox="1"/>
      </xdr:nvSpPr>
      <xdr:spPr>
        <a:xfrm>
          <a:off x="12164069" y="5959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AE0A73A8-E9E5-4F1F-B26A-7CB8E6D66661}"/>
            </a:ext>
          </a:extLst>
        </xdr:cNvPr>
        <xdr:cNvSpPr txBox="1"/>
      </xdr:nvSpPr>
      <xdr:spPr>
        <a:xfrm>
          <a:off x="11354444" y="6308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65876</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14D5DACE-FE9E-467C-B1AF-FDA8A342835C}"/>
            </a:ext>
          </a:extLst>
        </xdr:cNvPr>
        <xdr:cNvSpPr txBox="1"/>
      </xdr:nvSpPr>
      <xdr:spPr>
        <a:xfrm>
          <a:off x="13745219" y="6393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34851</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668A97B6-90BE-4CA9-908B-F196C6C98629}"/>
            </a:ext>
          </a:extLst>
        </xdr:cNvPr>
        <xdr:cNvSpPr txBox="1"/>
      </xdr:nvSpPr>
      <xdr:spPr>
        <a:xfrm>
          <a:off x="12964169" y="6356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165480</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45865D51-F73B-4DEA-9972-44CA8BA3405B}"/>
            </a:ext>
          </a:extLst>
        </xdr:cNvPr>
        <xdr:cNvSpPr txBox="1"/>
      </xdr:nvSpPr>
      <xdr:spPr>
        <a:xfrm>
          <a:off x="12164069" y="6324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133730</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70AEE298-96AF-41BB-9BA6-6E5007214252}"/>
            </a:ext>
          </a:extLst>
        </xdr:cNvPr>
        <xdr:cNvSpPr txBox="1"/>
      </xdr:nvSpPr>
      <xdr:spPr>
        <a:xfrm>
          <a:off x="11354444" y="5972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A326DAF4-E907-4348-B8DA-6526A06CEE93}"/>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2CCD1EF7-AFF2-43E8-831F-E0382E920EA6}"/>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165212DF-5C5D-4759-9C25-625C48CBF1D4}"/>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CEF98888-67AE-492D-BA28-6E1F39493BEA}"/>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52942C5-5CBB-4801-B4CD-F79CACBDA91F}"/>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1B5C79E1-FEF8-46F4-838B-F79EDB9AD243}"/>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63553502-3339-45B2-A31F-CB9949C657C9}"/>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52B26E8E-3B22-4570-ABC1-FA8C7982A0C4}"/>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796F3647-3A64-45E2-A6AD-8FD912C66422}"/>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685F529C-4692-4388-BB3F-815CC5CCE82F}"/>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AB478D5E-A5B0-438E-B36E-BE669C5B7A12}"/>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0" name="テキスト ボックス 559">
          <a:extLst>
            <a:ext uri="{FF2B5EF4-FFF2-40B4-BE49-F238E27FC236}">
              <a16:creationId xmlns:a16="http://schemas.microsoft.com/office/drawing/2014/main" id="{48D8A8E9-FE90-440D-A94F-5123ECCD155C}"/>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67E0C583-863E-45CC-A4A3-68D811F9327B}"/>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2" name="テキスト ボックス 561">
          <a:extLst>
            <a:ext uri="{FF2B5EF4-FFF2-40B4-BE49-F238E27FC236}">
              <a16:creationId xmlns:a16="http://schemas.microsoft.com/office/drawing/2014/main" id="{A0A6A809-9CAC-4309-9464-80CC1C1A3D1F}"/>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48E47180-7012-465B-A729-A4C80E248688}"/>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4" name="テキスト ボックス 563">
          <a:extLst>
            <a:ext uri="{FF2B5EF4-FFF2-40B4-BE49-F238E27FC236}">
              <a16:creationId xmlns:a16="http://schemas.microsoft.com/office/drawing/2014/main" id="{68A5A0CE-25FE-472F-931D-6075609EB7D7}"/>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B8C618A9-4E4E-4548-9F8E-21823F075496}"/>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6" name="テキスト ボックス 565">
          <a:extLst>
            <a:ext uri="{FF2B5EF4-FFF2-40B4-BE49-F238E27FC236}">
              <a16:creationId xmlns:a16="http://schemas.microsoft.com/office/drawing/2014/main" id="{4C921423-A17B-4489-BB20-5FA828A06594}"/>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9ED03244-48C8-43CB-A683-F0899903D567}"/>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9E87D64C-AA58-4BC7-AD13-D9370598619A}"/>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1B4D6B5D-6C6B-4F9F-8137-E06E0BC4CAEE}"/>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570" name="直線コネクタ 569">
          <a:extLst>
            <a:ext uri="{FF2B5EF4-FFF2-40B4-BE49-F238E27FC236}">
              <a16:creationId xmlns:a16="http://schemas.microsoft.com/office/drawing/2014/main" id="{C73ECE02-4F11-492A-90E5-F080DE1676CF}"/>
            </a:ext>
          </a:extLst>
        </xdr:cNvPr>
        <xdr:cNvCxnSpPr/>
      </xdr:nvCxnSpPr>
      <xdr:spPr>
        <a:xfrm flipV="1">
          <a:off x="19954239" y="5419217"/>
          <a:ext cx="0" cy="1346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DDCC356D-C745-494C-8BE3-BA28742F02FA}"/>
            </a:ext>
          </a:extLst>
        </xdr:cNvPr>
        <xdr:cNvSpPr txBox="1"/>
      </xdr:nvSpPr>
      <xdr:spPr>
        <a:xfrm>
          <a:off x="19992975" y="677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572" name="直線コネクタ 571">
          <a:extLst>
            <a:ext uri="{FF2B5EF4-FFF2-40B4-BE49-F238E27FC236}">
              <a16:creationId xmlns:a16="http://schemas.microsoft.com/office/drawing/2014/main" id="{51D79D09-CBD2-4E31-8CB7-90B50BE23318}"/>
            </a:ext>
          </a:extLst>
        </xdr:cNvPr>
        <xdr:cNvCxnSpPr/>
      </xdr:nvCxnSpPr>
      <xdr:spPr>
        <a:xfrm>
          <a:off x="19878675" y="676579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65BDE64D-8F04-4C71-B6D6-E214B45776D9}"/>
            </a:ext>
          </a:extLst>
        </xdr:cNvPr>
        <xdr:cNvSpPr txBox="1"/>
      </xdr:nvSpPr>
      <xdr:spPr>
        <a:xfrm>
          <a:off x="19992975" y="5207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574" name="直線コネクタ 573">
          <a:extLst>
            <a:ext uri="{FF2B5EF4-FFF2-40B4-BE49-F238E27FC236}">
              <a16:creationId xmlns:a16="http://schemas.microsoft.com/office/drawing/2014/main" id="{C63743B3-D8AB-4A4C-99CA-0E73D82DC64E}"/>
            </a:ext>
          </a:extLst>
        </xdr:cNvPr>
        <xdr:cNvCxnSpPr/>
      </xdr:nvCxnSpPr>
      <xdr:spPr>
        <a:xfrm>
          <a:off x="19878675" y="54192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9B3898C1-F438-4DAC-8695-99C0AEA9D2C9}"/>
            </a:ext>
          </a:extLst>
        </xdr:cNvPr>
        <xdr:cNvSpPr txBox="1"/>
      </xdr:nvSpPr>
      <xdr:spPr>
        <a:xfrm>
          <a:off x="19992975" y="6284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576" name="フローチャート: 判断 575">
          <a:extLst>
            <a:ext uri="{FF2B5EF4-FFF2-40B4-BE49-F238E27FC236}">
              <a16:creationId xmlns:a16="http://schemas.microsoft.com/office/drawing/2014/main" id="{E13E0142-DD11-4D8A-BE7F-4917329591DA}"/>
            </a:ext>
          </a:extLst>
        </xdr:cNvPr>
        <xdr:cNvSpPr/>
      </xdr:nvSpPr>
      <xdr:spPr>
        <a:xfrm>
          <a:off x="19897725" y="630605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577" name="フローチャート: 判断 576">
          <a:extLst>
            <a:ext uri="{FF2B5EF4-FFF2-40B4-BE49-F238E27FC236}">
              <a16:creationId xmlns:a16="http://schemas.microsoft.com/office/drawing/2014/main" id="{BC1F232F-DC9A-4A3B-A1AD-DB6747DB8B64}"/>
            </a:ext>
          </a:extLst>
        </xdr:cNvPr>
        <xdr:cNvSpPr/>
      </xdr:nvSpPr>
      <xdr:spPr>
        <a:xfrm>
          <a:off x="19154775" y="630834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578" name="フローチャート: 判断 577">
          <a:extLst>
            <a:ext uri="{FF2B5EF4-FFF2-40B4-BE49-F238E27FC236}">
              <a16:creationId xmlns:a16="http://schemas.microsoft.com/office/drawing/2014/main" id="{E51A072F-48F5-46ED-A37D-5C450D8443B0}"/>
            </a:ext>
          </a:extLst>
        </xdr:cNvPr>
        <xdr:cNvSpPr/>
      </xdr:nvSpPr>
      <xdr:spPr>
        <a:xfrm>
          <a:off x="18345150" y="632612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579" name="フローチャート: 判断 578">
          <a:extLst>
            <a:ext uri="{FF2B5EF4-FFF2-40B4-BE49-F238E27FC236}">
              <a16:creationId xmlns:a16="http://schemas.microsoft.com/office/drawing/2014/main" id="{4E6B1169-2CF8-4BB2-ABF3-38FB8FCAB9BA}"/>
            </a:ext>
          </a:extLst>
        </xdr:cNvPr>
        <xdr:cNvSpPr/>
      </xdr:nvSpPr>
      <xdr:spPr>
        <a:xfrm>
          <a:off x="17554575" y="632155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580" name="フローチャート: 判断 579">
          <a:extLst>
            <a:ext uri="{FF2B5EF4-FFF2-40B4-BE49-F238E27FC236}">
              <a16:creationId xmlns:a16="http://schemas.microsoft.com/office/drawing/2014/main" id="{133EAEA6-1A3D-4E57-AB42-D3DCD6C6226D}"/>
            </a:ext>
          </a:extLst>
        </xdr:cNvPr>
        <xdr:cNvSpPr/>
      </xdr:nvSpPr>
      <xdr:spPr>
        <a:xfrm>
          <a:off x="16754475" y="632256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8F781ED6-EEE4-46E8-8A70-83C95977702E}"/>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9F1EC2C1-E76F-48FA-897B-3EE5264044B5}"/>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F6EFE5ED-CE88-4697-A0DC-DA47824E6D8B}"/>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F37AEBC0-BE05-4597-B6C2-5D2A08EB694D}"/>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2D2BCE94-4611-45A5-80ED-B9B29274EE32}"/>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130556</xdr:rowOff>
    </xdr:from>
    <xdr:to>
      <xdr:col>116</xdr:col>
      <xdr:colOff>114300</xdr:colOff>
      <xdr:row>39</xdr:row>
      <xdr:rowOff>60706</xdr:rowOff>
    </xdr:to>
    <xdr:sp macro="" textlink="">
      <xdr:nvSpPr>
        <xdr:cNvPr id="586" name="楕円 585">
          <a:extLst>
            <a:ext uri="{FF2B5EF4-FFF2-40B4-BE49-F238E27FC236}">
              <a16:creationId xmlns:a16="http://schemas.microsoft.com/office/drawing/2014/main" id="{13358A7F-4E6B-4E5A-ACA8-7D763C8D0352}"/>
            </a:ext>
          </a:extLst>
        </xdr:cNvPr>
        <xdr:cNvSpPr/>
      </xdr:nvSpPr>
      <xdr:spPr>
        <a:xfrm>
          <a:off x="19897725" y="629323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153433</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7E681D9F-71FD-4274-8B95-DAA9051AFB3F}"/>
            </a:ext>
          </a:extLst>
        </xdr:cNvPr>
        <xdr:cNvSpPr txBox="1"/>
      </xdr:nvSpPr>
      <xdr:spPr>
        <a:xfrm>
          <a:off x="19992975" y="6154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84836</xdr:rowOff>
    </xdr:from>
    <xdr:to>
      <xdr:col>112</xdr:col>
      <xdr:colOff>38100</xdr:colOff>
      <xdr:row>39</xdr:row>
      <xdr:rowOff>14986</xdr:rowOff>
    </xdr:to>
    <xdr:sp macro="" textlink="">
      <xdr:nvSpPr>
        <xdr:cNvPr id="588" name="楕円 587">
          <a:extLst>
            <a:ext uri="{FF2B5EF4-FFF2-40B4-BE49-F238E27FC236}">
              <a16:creationId xmlns:a16="http://schemas.microsoft.com/office/drawing/2014/main" id="{79B79E9E-FDD2-499E-A0D3-B9BA5C01D72F}"/>
            </a:ext>
          </a:extLst>
        </xdr:cNvPr>
        <xdr:cNvSpPr/>
      </xdr:nvSpPr>
      <xdr:spPr>
        <a:xfrm>
          <a:off x="19154775" y="625068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135636</xdr:rowOff>
    </xdr:from>
    <xdr:to>
      <xdr:col>116</xdr:col>
      <xdr:colOff>63500</xdr:colOff>
      <xdr:row>39</xdr:row>
      <xdr:rowOff>9906</xdr:rowOff>
    </xdr:to>
    <xdr:cxnSp macro="">
      <xdr:nvCxnSpPr>
        <xdr:cNvPr id="589" name="直線コネクタ 588">
          <a:extLst>
            <a:ext uri="{FF2B5EF4-FFF2-40B4-BE49-F238E27FC236}">
              <a16:creationId xmlns:a16="http://schemas.microsoft.com/office/drawing/2014/main" id="{5F8E3D22-6D7A-47E7-8D02-D72BD974EE03}"/>
            </a:ext>
          </a:extLst>
        </xdr:cNvPr>
        <xdr:cNvCxnSpPr/>
      </xdr:nvCxnSpPr>
      <xdr:spPr>
        <a:xfrm>
          <a:off x="19202400" y="6298311"/>
          <a:ext cx="752475"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93980</xdr:rowOff>
    </xdr:from>
    <xdr:to>
      <xdr:col>107</xdr:col>
      <xdr:colOff>101600</xdr:colOff>
      <xdr:row>39</xdr:row>
      <xdr:rowOff>24130</xdr:rowOff>
    </xdr:to>
    <xdr:sp macro="" textlink="">
      <xdr:nvSpPr>
        <xdr:cNvPr id="590" name="楕円 589">
          <a:extLst>
            <a:ext uri="{FF2B5EF4-FFF2-40B4-BE49-F238E27FC236}">
              <a16:creationId xmlns:a16="http://schemas.microsoft.com/office/drawing/2014/main" id="{30E88A49-2CF0-4160-9E1E-859F88A5701D}"/>
            </a:ext>
          </a:extLst>
        </xdr:cNvPr>
        <xdr:cNvSpPr/>
      </xdr:nvSpPr>
      <xdr:spPr>
        <a:xfrm>
          <a:off x="18345150" y="62566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135636</xdr:rowOff>
    </xdr:from>
    <xdr:to>
      <xdr:col>111</xdr:col>
      <xdr:colOff>177800</xdr:colOff>
      <xdr:row>38</xdr:row>
      <xdr:rowOff>144780</xdr:rowOff>
    </xdr:to>
    <xdr:cxnSp macro="">
      <xdr:nvCxnSpPr>
        <xdr:cNvPr id="591" name="直線コネクタ 590">
          <a:extLst>
            <a:ext uri="{FF2B5EF4-FFF2-40B4-BE49-F238E27FC236}">
              <a16:creationId xmlns:a16="http://schemas.microsoft.com/office/drawing/2014/main" id="{E869AAFA-A602-47CC-BFA8-BFBFE146B52B}"/>
            </a:ext>
          </a:extLst>
        </xdr:cNvPr>
        <xdr:cNvCxnSpPr/>
      </xdr:nvCxnSpPr>
      <xdr:spPr>
        <a:xfrm flipV="1">
          <a:off x="18392775" y="6298311"/>
          <a:ext cx="809625"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100838</xdr:rowOff>
    </xdr:from>
    <xdr:to>
      <xdr:col>102</xdr:col>
      <xdr:colOff>165100</xdr:colOff>
      <xdr:row>39</xdr:row>
      <xdr:rowOff>30988</xdr:rowOff>
    </xdr:to>
    <xdr:sp macro="" textlink="">
      <xdr:nvSpPr>
        <xdr:cNvPr id="592" name="楕円 591">
          <a:extLst>
            <a:ext uri="{FF2B5EF4-FFF2-40B4-BE49-F238E27FC236}">
              <a16:creationId xmlns:a16="http://schemas.microsoft.com/office/drawing/2014/main" id="{792A02B5-6E04-4B06-B683-5CE767642185}"/>
            </a:ext>
          </a:extLst>
        </xdr:cNvPr>
        <xdr:cNvSpPr/>
      </xdr:nvSpPr>
      <xdr:spPr>
        <a:xfrm>
          <a:off x="17554575" y="626668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144780</xdr:rowOff>
    </xdr:from>
    <xdr:to>
      <xdr:col>107</xdr:col>
      <xdr:colOff>50800</xdr:colOff>
      <xdr:row>38</xdr:row>
      <xdr:rowOff>151638</xdr:rowOff>
    </xdr:to>
    <xdr:cxnSp macro="">
      <xdr:nvCxnSpPr>
        <xdr:cNvPr id="593" name="直線コネクタ 592">
          <a:extLst>
            <a:ext uri="{FF2B5EF4-FFF2-40B4-BE49-F238E27FC236}">
              <a16:creationId xmlns:a16="http://schemas.microsoft.com/office/drawing/2014/main" id="{B152D4E9-57EA-447F-BFEC-A9164D9F5CA9}"/>
            </a:ext>
          </a:extLst>
        </xdr:cNvPr>
        <xdr:cNvCxnSpPr/>
      </xdr:nvCxnSpPr>
      <xdr:spPr>
        <a:xfrm flipV="1">
          <a:off x="17602200" y="6304280"/>
          <a:ext cx="790575" cy="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66548</xdr:rowOff>
    </xdr:from>
    <xdr:to>
      <xdr:col>98</xdr:col>
      <xdr:colOff>38100</xdr:colOff>
      <xdr:row>38</xdr:row>
      <xdr:rowOff>168148</xdr:rowOff>
    </xdr:to>
    <xdr:sp macro="" textlink="">
      <xdr:nvSpPr>
        <xdr:cNvPr id="594" name="楕円 593">
          <a:extLst>
            <a:ext uri="{FF2B5EF4-FFF2-40B4-BE49-F238E27FC236}">
              <a16:creationId xmlns:a16="http://schemas.microsoft.com/office/drawing/2014/main" id="{CC8E3D2E-798A-4E99-9256-BED2265C9CF2}"/>
            </a:ext>
          </a:extLst>
        </xdr:cNvPr>
        <xdr:cNvSpPr/>
      </xdr:nvSpPr>
      <xdr:spPr>
        <a:xfrm>
          <a:off x="16754475" y="623239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117348</xdr:rowOff>
    </xdr:from>
    <xdr:to>
      <xdr:col>102</xdr:col>
      <xdr:colOff>114300</xdr:colOff>
      <xdr:row>38</xdr:row>
      <xdr:rowOff>151638</xdr:rowOff>
    </xdr:to>
    <xdr:cxnSp macro="">
      <xdr:nvCxnSpPr>
        <xdr:cNvPr id="595" name="直線コネクタ 594">
          <a:extLst>
            <a:ext uri="{FF2B5EF4-FFF2-40B4-BE49-F238E27FC236}">
              <a16:creationId xmlns:a16="http://schemas.microsoft.com/office/drawing/2014/main" id="{6E84FF7D-621C-4E8F-A50C-18E36E2553A7}"/>
            </a:ext>
          </a:extLst>
        </xdr:cNvPr>
        <xdr:cNvCxnSpPr/>
      </xdr:nvCxnSpPr>
      <xdr:spPr>
        <a:xfrm>
          <a:off x="16802100" y="6280023"/>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216200DA-6D4B-4FF7-8081-F0D42D883ED1}"/>
            </a:ext>
          </a:extLst>
        </xdr:cNvPr>
        <xdr:cNvSpPr txBox="1"/>
      </xdr:nvSpPr>
      <xdr:spPr>
        <a:xfrm>
          <a:off x="18983402" y="6391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E9612814-83B0-4791-AC4A-93FECEF5DC41}"/>
            </a:ext>
          </a:extLst>
        </xdr:cNvPr>
        <xdr:cNvSpPr txBox="1"/>
      </xdr:nvSpPr>
      <xdr:spPr>
        <a:xfrm>
          <a:off x="18183302" y="6409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849984AF-53A3-4F16-9B68-8A88A4AF2313}"/>
            </a:ext>
          </a:extLst>
        </xdr:cNvPr>
        <xdr:cNvSpPr txBox="1"/>
      </xdr:nvSpPr>
      <xdr:spPr>
        <a:xfrm>
          <a:off x="17383202" y="6401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BF2860F1-898C-40F2-9D97-68D43B6E7CE3}"/>
            </a:ext>
          </a:extLst>
        </xdr:cNvPr>
        <xdr:cNvSpPr txBox="1"/>
      </xdr:nvSpPr>
      <xdr:spPr>
        <a:xfrm>
          <a:off x="16592627" y="6412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31513</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232581EA-A2AB-4D2E-95F8-048561EFAD9C}"/>
            </a:ext>
          </a:extLst>
        </xdr:cNvPr>
        <xdr:cNvSpPr txBox="1"/>
      </xdr:nvSpPr>
      <xdr:spPr>
        <a:xfrm>
          <a:off x="18983402" y="602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40657</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87201623-1F4B-4023-AC5B-F41F1E3FA193}"/>
            </a:ext>
          </a:extLst>
        </xdr:cNvPr>
        <xdr:cNvSpPr txBox="1"/>
      </xdr:nvSpPr>
      <xdr:spPr>
        <a:xfrm>
          <a:off x="18183302"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47515</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FADACF97-73F4-4789-8677-E3F7848F3F76}"/>
            </a:ext>
          </a:extLst>
        </xdr:cNvPr>
        <xdr:cNvSpPr txBox="1"/>
      </xdr:nvSpPr>
      <xdr:spPr>
        <a:xfrm>
          <a:off x="17383202" y="6051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13225</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5CE4854C-4B38-48AC-B606-4DB530176109}"/>
            </a:ext>
          </a:extLst>
        </xdr:cNvPr>
        <xdr:cNvSpPr txBox="1"/>
      </xdr:nvSpPr>
      <xdr:spPr>
        <a:xfrm>
          <a:off x="16592627" y="6010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C63961BF-4D03-44F9-8C89-3C01E370C2FD}"/>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702DAF40-2053-481E-B55A-73AB41DCEC88}"/>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1F6CB740-921F-449D-95B5-AA4F57175789}"/>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4CCF2921-1D2B-41F8-AD47-54931C1B993E}"/>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CAAD3231-BD4F-407B-BE34-29A4116DE76D}"/>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170DA912-2433-4042-84FF-6F28DF5E70B1}"/>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E874CAB8-039C-4C4B-905D-382411BF03F4}"/>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FB1F0E1B-721A-4A3B-846A-8F60ABEE63DB}"/>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4B9A480C-1FF7-4CFC-B84B-638301AE94B1}"/>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14F32244-EC1D-44F7-B570-74E8AED4F8FD}"/>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B9ECDC80-CBE8-4D68-AAE2-798A1F199CB2}"/>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7F1FE553-DB32-4BB2-BEA7-6D35548BAB38}"/>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6" name="テキスト ボックス 615">
          <a:extLst>
            <a:ext uri="{FF2B5EF4-FFF2-40B4-BE49-F238E27FC236}">
              <a16:creationId xmlns:a16="http://schemas.microsoft.com/office/drawing/2014/main" id="{F28E1499-73E7-465F-93B9-1041B1601701}"/>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CF4BE044-28AA-440F-BE22-F51FE7B4360A}"/>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D5A618AC-70DF-487F-8112-307314ACDE96}"/>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DCB59C89-A24D-4536-94F2-5976AE46063D}"/>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7AC4CB30-47FF-4917-95E8-73AA389FB5A3}"/>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244BDF13-44EB-44B5-9154-3C8292599CFB}"/>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0635F051-74AF-4ACA-9745-7A3CA7B96661}"/>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3C931965-3F84-4A61-848D-5A5667CBE361}"/>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130DB211-E748-450C-840E-F57B7E7154DF}"/>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C8A00450-FFD4-4598-9407-C733483C5B1D}"/>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6" name="テキスト ボックス 625">
          <a:extLst>
            <a:ext uri="{FF2B5EF4-FFF2-40B4-BE49-F238E27FC236}">
              <a16:creationId xmlns:a16="http://schemas.microsoft.com/office/drawing/2014/main" id="{3ACE110F-BD57-4106-A84F-741143219E0A}"/>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484DE297-1E75-4332-BA0F-008C10751B59}"/>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8" name="テキスト ボックス 627">
          <a:extLst>
            <a:ext uri="{FF2B5EF4-FFF2-40B4-BE49-F238E27FC236}">
              <a16:creationId xmlns:a16="http://schemas.microsoft.com/office/drawing/2014/main" id="{8ABABD93-0C01-4E3D-AB85-70B92AF25CEA}"/>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F6607DC9-074A-4ABD-AD77-B199559A627D}"/>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630" name="直線コネクタ 629">
          <a:extLst>
            <a:ext uri="{FF2B5EF4-FFF2-40B4-BE49-F238E27FC236}">
              <a16:creationId xmlns:a16="http://schemas.microsoft.com/office/drawing/2014/main" id="{2B5161A3-5CB9-4FD5-A9B1-D6F5FDA05720}"/>
            </a:ext>
          </a:extLst>
        </xdr:cNvPr>
        <xdr:cNvCxnSpPr/>
      </xdr:nvCxnSpPr>
      <xdr:spPr>
        <a:xfrm flipV="1">
          <a:off x="14696439" y="8988878"/>
          <a:ext cx="0" cy="1429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631" name="【学校施設】&#10;有形固定資産減価償却率最小値テキスト">
          <a:extLst>
            <a:ext uri="{FF2B5EF4-FFF2-40B4-BE49-F238E27FC236}">
              <a16:creationId xmlns:a16="http://schemas.microsoft.com/office/drawing/2014/main" id="{ECE55A7A-A9D0-431B-84BA-9269BDED9C97}"/>
            </a:ext>
          </a:extLst>
        </xdr:cNvPr>
        <xdr:cNvSpPr txBox="1"/>
      </xdr:nvSpPr>
      <xdr:spPr>
        <a:xfrm>
          <a:off x="14735175" y="1042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632" name="直線コネクタ 631">
          <a:extLst>
            <a:ext uri="{FF2B5EF4-FFF2-40B4-BE49-F238E27FC236}">
              <a16:creationId xmlns:a16="http://schemas.microsoft.com/office/drawing/2014/main" id="{DD497F90-AF49-41B6-9D54-5E786DCF131A}"/>
            </a:ext>
          </a:extLst>
        </xdr:cNvPr>
        <xdr:cNvCxnSpPr/>
      </xdr:nvCxnSpPr>
      <xdr:spPr>
        <a:xfrm>
          <a:off x="14611350" y="10418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CBE2E8AE-A38E-4FD2-9D4A-7042E4B2D6DF}"/>
            </a:ext>
          </a:extLst>
        </xdr:cNvPr>
        <xdr:cNvSpPr txBox="1"/>
      </xdr:nvSpPr>
      <xdr:spPr>
        <a:xfrm>
          <a:off x="14735175" y="8773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634" name="直線コネクタ 633">
          <a:extLst>
            <a:ext uri="{FF2B5EF4-FFF2-40B4-BE49-F238E27FC236}">
              <a16:creationId xmlns:a16="http://schemas.microsoft.com/office/drawing/2014/main" id="{017BA17C-3BA4-43C9-B79F-6B57C7DE112B}"/>
            </a:ext>
          </a:extLst>
        </xdr:cNvPr>
        <xdr:cNvCxnSpPr/>
      </xdr:nvCxnSpPr>
      <xdr:spPr>
        <a:xfrm>
          <a:off x="14611350" y="898887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EA5575CA-9F96-4F26-817F-3E0A321CD8ED}"/>
            </a:ext>
          </a:extLst>
        </xdr:cNvPr>
        <xdr:cNvSpPr txBox="1"/>
      </xdr:nvSpPr>
      <xdr:spPr>
        <a:xfrm>
          <a:off x="14735175" y="96686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636" name="フローチャート: 判断 635">
          <a:extLst>
            <a:ext uri="{FF2B5EF4-FFF2-40B4-BE49-F238E27FC236}">
              <a16:creationId xmlns:a16="http://schemas.microsoft.com/office/drawing/2014/main" id="{3A2D16E1-57BB-46A2-8933-79C37ADCC83D}"/>
            </a:ext>
          </a:extLst>
        </xdr:cNvPr>
        <xdr:cNvSpPr/>
      </xdr:nvSpPr>
      <xdr:spPr>
        <a:xfrm>
          <a:off x="14649450" y="968384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637" name="フローチャート: 判断 636">
          <a:extLst>
            <a:ext uri="{FF2B5EF4-FFF2-40B4-BE49-F238E27FC236}">
              <a16:creationId xmlns:a16="http://schemas.microsoft.com/office/drawing/2014/main" id="{D53A7683-44B6-41D5-AD4A-4801A2EC287D}"/>
            </a:ext>
          </a:extLst>
        </xdr:cNvPr>
        <xdr:cNvSpPr/>
      </xdr:nvSpPr>
      <xdr:spPr>
        <a:xfrm>
          <a:off x="13887450" y="964773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638" name="フローチャート: 判断 637">
          <a:extLst>
            <a:ext uri="{FF2B5EF4-FFF2-40B4-BE49-F238E27FC236}">
              <a16:creationId xmlns:a16="http://schemas.microsoft.com/office/drawing/2014/main" id="{D25B3240-BCCF-481F-A180-B64A070504AA}"/>
            </a:ext>
          </a:extLst>
        </xdr:cNvPr>
        <xdr:cNvSpPr/>
      </xdr:nvSpPr>
      <xdr:spPr>
        <a:xfrm>
          <a:off x="13096875" y="96217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639" name="フローチャート: 判断 638">
          <a:extLst>
            <a:ext uri="{FF2B5EF4-FFF2-40B4-BE49-F238E27FC236}">
              <a16:creationId xmlns:a16="http://schemas.microsoft.com/office/drawing/2014/main" id="{296251CE-DD12-47B9-8028-063BFD84718B}"/>
            </a:ext>
          </a:extLst>
        </xdr:cNvPr>
        <xdr:cNvSpPr/>
      </xdr:nvSpPr>
      <xdr:spPr>
        <a:xfrm>
          <a:off x="12296775" y="95889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640" name="フローチャート: 判断 639">
          <a:extLst>
            <a:ext uri="{FF2B5EF4-FFF2-40B4-BE49-F238E27FC236}">
              <a16:creationId xmlns:a16="http://schemas.microsoft.com/office/drawing/2014/main" id="{3DDE8E63-67C3-49C9-8FF7-48CB20269951}"/>
            </a:ext>
          </a:extLst>
        </xdr:cNvPr>
        <xdr:cNvSpPr/>
      </xdr:nvSpPr>
      <xdr:spPr>
        <a:xfrm>
          <a:off x="11487150" y="959221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ED06E3A5-13AD-412C-A691-6AA3F70F96F2}"/>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DE831324-1A5B-447A-BD1B-AE1D71C7A662}"/>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907CF958-2908-4951-9DF5-20F0BC888958}"/>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59B3C960-FD1B-4D6A-944D-463827642318}"/>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4DF42939-B7D7-4141-A863-4FB5B7F97F10}"/>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39007</xdr:rowOff>
    </xdr:from>
    <xdr:to>
      <xdr:col>85</xdr:col>
      <xdr:colOff>177800</xdr:colOff>
      <xdr:row>57</xdr:row>
      <xdr:rowOff>140607</xdr:rowOff>
    </xdr:to>
    <xdr:sp macro="" textlink="">
      <xdr:nvSpPr>
        <xdr:cNvPr id="646" name="楕円 645">
          <a:extLst>
            <a:ext uri="{FF2B5EF4-FFF2-40B4-BE49-F238E27FC236}">
              <a16:creationId xmlns:a16="http://schemas.microsoft.com/office/drawing/2014/main" id="{2ECE410B-0764-4931-B1CA-8CA737FB2663}"/>
            </a:ext>
          </a:extLst>
        </xdr:cNvPr>
        <xdr:cNvSpPr/>
      </xdr:nvSpPr>
      <xdr:spPr>
        <a:xfrm>
          <a:off x="14649450" y="927825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61884</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BB7A5068-3CC0-46E6-83E8-E90B9B824733}"/>
            </a:ext>
          </a:extLst>
        </xdr:cNvPr>
        <xdr:cNvSpPr txBox="1"/>
      </xdr:nvSpPr>
      <xdr:spPr>
        <a:xfrm>
          <a:off x="14735175" y="9142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128815</xdr:rowOff>
    </xdr:from>
    <xdr:to>
      <xdr:col>81</xdr:col>
      <xdr:colOff>101600</xdr:colOff>
      <xdr:row>57</xdr:row>
      <xdr:rowOff>58965</xdr:rowOff>
    </xdr:to>
    <xdr:sp macro="" textlink="">
      <xdr:nvSpPr>
        <xdr:cNvPr id="648" name="楕円 647">
          <a:extLst>
            <a:ext uri="{FF2B5EF4-FFF2-40B4-BE49-F238E27FC236}">
              <a16:creationId xmlns:a16="http://schemas.microsoft.com/office/drawing/2014/main" id="{0F793213-35E8-4A38-8911-D00F422A8497}"/>
            </a:ext>
          </a:extLst>
        </xdr:cNvPr>
        <xdr:cNvSpPr/>
      </xdr:nvSpPr>
      <xdr:spPr>
        <a:xfrm>
          <a:off x="13887450" y="92029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8165</xdr:rowOff>
    </xdr:from>
    <xdr:to>
      <xdr:col>85</xdr:col>
      <xdr:colOff>127000</xdr:colOff>
      <xdr:row>57</xdr:row>
      <xdr:rowOff>89807</xdr:rowOff>
    </xdr:to>
    <xdr:cxnSp macro="">
      <xdr:nvCxnSpPr>
        <xdr:cNvPr id="649" name="直線コネクタ 648">
          <a:extLst>
            <a:ext uri="{FF2B5EF4-FFF2-40B4-BE49-F238E27FC236}">
              <a16:creationId xmlns:a16="http://schemas.microsoft.com/office/drawing/2014/main" id="{6E37F55A-E38D-4EE3-A96B-D3C3870B84E6}"/>
            </a:ext>
          </a:extLst>
        </xdr:cNvPr>
        <xdr:cNvCxnSpPr/>
      </xdr:nvCxnSpPr>
      <xdr:spPr>
        <a:xfrm>
          <a:off x="13935075" y="9250590"/>
          <a:ext cx="762000" cy="75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83094</xdr:rowOff>
    </xdr:from>
    <xdr:to>
      <xdr:col>76</xdr:col>
      <xdr:colOff>165100</xdr:colOff>
      <xdr:row>57</xdr:row>
      <xdr:rowOff>13244</xdr:rowOff>
    </xdr:to>
    <xdr:sp macro="" textlink="">
      <xdr:nvSpPr>
        <xdr:cNvPr id="650" name="楕円 649">
          <a:extLst>
            <a:ext uri="{FF2B5EF4-FFF2-40B4-BE49-F238E27FC236}">
              <a16:creationId xmlns:a16="http://schemas.microsoft.com/office/drawing/2014/main" id="{E1149A31-BFBA-4356-B72C-E30BF6117FFD}"/>
            </a:ext>
          </a:extLst>
        </xdr:cNvPr>
        <xdr:cNvSpPr/>
      </xdr:nvSpPr>
      <xdr:spPr>
        <a:xfrm>
          <a:off x="13096875" y="916359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133894</xdr:rowOff>
    </xdr:from>
    <xdr:to>
      <xdr:col>81</xdr:col>
      <xdr:colOff>50800</xdr:colOff>
      <xdr:row>57</xdr:row>
      <xdr:rowOff>8165</xdr:rowOff>
    </xdr:to>
    <xdr:cxnSp macro="">
      <xdr:nvCxnSpPr>
        <xdr:cNvPr id="651" name="直線コネクタ 650">
          <a:extLst>
            <a:ext uri="{FF2B5EF4-FFF2-40B4-BE49-F238E27FC236}">
              <a16:creationId xmlns:a16="http://schemas.microsoft.com/office/drawing/2014/main" id="{CB531211-E141-4DCF-A7F5-F58A3B080364}"/>
            </a:ext>
          </a:extLst>
        </xdr:cNvPr>
        <xdr:cNvCxnSpPr/>
      </xdr:nvCxnSpPr>
      <xdr:spPr>
        <a:xfrm>
          <a:off x="13144500" y="9211219"/>
          <a:ext cx="790575" cy="39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151674</xdr:rowOff>
    </xdr:from>
    <xdr:to>
      <xdr:col>72</xdr:col>
      <xdr:colOff>38100</xdr:colOff>
      <xdr:row>57</xdr:row>
      <xdr:rowOff>81824</xdr:rowOff>
    </xdr:to>
    <xdr:sp macro="" textlink="">
      <xdr:nvSpPr>
        <xdr:cNvPr id="652" name="楕円 651">
          <a:extLst>
            <a:ext uri="{FF2B5EF4-FFF2-40B4-BE49-F238E27FC236}">
              <a16:creationId xmlns:a16="http://schemas.microsoft.com/office/drawing/2014/main" id="{596E3766-61D5-4CCB-8B9D-F5A68DFE42F6}"/>
            </a:ext>
          </a:extLst>
        </xdr:cNvPr>
        <xdr:cNvSpPr/>
      </xdr:nvSpPr>
      <xdr:spPr>
        <a:xfrm>
          <a:off x="12296775" y="922899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133894</xdr:rowOff>
    </xdr:from>
    <xdr:to>
      <xdr:col>76</xdr:col>
      <xdr:colOff>114300</xdr:colOff>
      <xdr:row>57</xdr:row>
      <xdr:rowOff>31024</xdr:rowOff>
    </xdr:to>
    <xdr:cxnSp macro="">
      <xdr:nvCxnSpPr>
        <xdr:cNvPr id="653" name="直線コネクタ 652">
          <a:extLst>
            <a:ext uri="{FF2B5EF4-FFF2-40B4-BE49-F238E27FC236}">
              <a16:creationId xmlns:a16="http://schemas.microsoft.com/office/drawing/2014/main" id="{92EBA2A3-2A8E-4A40-90D7-11A4E47236C6}"/>
            </a:ext>
          </a:extLst>
        </xdr:cNvPr>
        <xdr:cNvCxnSpPr/>
      </xdr:nvCxnSpPr>
      <xdr:spPr>
        <a:xfrm flipV="1">
          <a:off x="12344400" y="9211219"/>
          <a:ext cx="800100"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171269</xdr:rowOff>
    </xdr:from>
    <xdr:to>
      <xdr:col>67</xdr:col>
      <xdr:colOff>101600</xdr:colOff>
      <xdr:row>57</xdr:row>
      <xdr:rowOff>101419</xdr:rowOff>
    </xdr:to>
    <xdr:sp macro="" textlink="">
      <xdr:nvSpPr>
        <xdr:cNvPr id="654" name="楕円 653">
          <a:extLst>
            <a:ext uri="{FF2B5EF4-FFF2-40B4-BE49-F238E27FC236}">
              <a16:creationId xmlns:a16="http://schemas.microsoft.com/office/drawing/2014/main" id="{8B33CECA-F003-4ECA-910E-6AFF2E028890}"/>
            </a:ext>
          </a:extLst>
        </xdr:cNvPr>
        <xdr:cNvSpPr/>
      </xdr:nvSpPr>
      <xdr:spPr>
        <a:xfrm>
          <a:off x="11487150" y="923906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31024</xdr:rowOff>
    </xdr:from>
    <xdr:to>
      <xdr:col>71</xdr:col>
      <xdr:colOff>177800</xdr:colOff>
      <xdr:row>57</xdr:row>
      <xdr:rowOff>50619</xdr:rowOff>
    </xdr:to>
    <xdr:cxnSp macro="">
      <xdr:nvCxnSpPr>
        <xdr:cNvPr id="655" name="直線コネクタ 654">
          <a:extLst>
            <a:ext uri="{FF2B5EF4-FFF2-40B4-BE49-F238E27FC236}">
              <a16:creationId xmlns:a16="http://schemas.microsoft.com/office/drawing/2014/main" id="{6538D0F1-6868-41F3-8BEF-E1F3C2D6A830}"/>
            </a:ext>
          </a:extLst>
        </xdr:cNvPr>
        <xdr:cNvCxnSpPr/>
      </xdr:nvCxnSpPr>
      <xdr:spPr>
        <a:xfrm flipV="1">
          <a:off x="11534775" y="9267099"/>
          <a:ext cx="809625"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2739</xdr:rowOff>
    </xdr:from>
    <xdr:ext cx="405111" cy="259045"/>
    <xdr:sp macro="" textlink="">
      <xdr:nvSpPr>
        <xdr:cNvPr id="656" name="n_1aveValue【学校施設】&#10;有形固定資産減価償却率">
          <a:extLst>
            <a:ext uri="{FF2B5EF4-FFF2-40B4-BE49-F238E27FC236}">
              <a16:creationId xmlns:a16="http://schemas.microsoft.com/office/drawing/2014/main" id="{F593FD7A-745E-4848-AC28-45A1480DBD15}"/>
            </a:ext>
          </a:extLst>
        </xdr:cNvPr>
        <xdr:cNvSpPr txBox="1"/>
      </xdr:nvSpPr>
      <xdr:spPr>
        <a:xfrm>
          <a:off x="13745219" y="9727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151328</xdr:rowOff>
    </xdr:from>
    <xdr:ext cx="405111" cy="259045"/>
    <xdr:sp macro="" textlink="">
      <xdr:nvSpPr>
        <xdr:cNvPr id="657" name="n_2aveValue【学校施設】&#10;有形固定資産減価償却率">
          <a:extLst>
            <a:ext uri="{FF2B5EF4-FFF2-40B4-BE49-F238E27FC236}">
              <a16:creationId xmlns:a16="http://schemas.microsoft.com/office/drawing/2014/main" id="{6F31566C-B056-4BD8-8AA7-7BADA2364CCE}"/>
            </a:ext>
          </a:extLst>
        </xdr:cNvPr>
        <xdr:cNvSpPr txBox="1"/>
      </xdr:nvSpPr>
      <xdr:spPr>
        <a:xfrm>
          <a:off x="12964169" y="9714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658" name="n_3aveValue【学校施設】&#10;有形固定資産減価償却率">
          <a:extLst>
            <a:ext uri="{FF2B5EF4-FFF2-40B4-BE49-F238E27FC236}">
              <a16:creationId xmlns:a16="http://schemas.microsoft.com/office/drawing/2014/main" id="{6153F79C-A494-4AEA-BE5C-9E6A33FE0CA2}"/>
            </a:ext>
          </a:extLst>
        </xdr:cNvPr>
        <xdr:cNvSpPr txBox="1"/>
      </xdr:nvSpPr>
      <xdr:spPr>
        <a:xfrm>
          <a:off x="12164069" y="9678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118671</xdr:rowOff>
    </xdr:from>
    <xdr:ext cx="405111" cy="259045"/>
    <xdr:sp macro="" textlink="">
      <xdr:nvSpPr>
        <xdr:cNvPr id="659" name="n_4aveValue【学校施設】&#10;有形固定資産減価償却率">
          <a:extLst>
            <a:ext uri="{FF2B5EF4-FFF2-40B4-BE49-F238E27FC236}">
              <a16:creationId xmlns:a16="http://schemas.microsoft.com/office/drawing/2014/main" id="{BACD478C-D46B-49D6-8562-1CE4C3F1300D}"/>
            </a:ext>
          </a:extLst>
        </xdr:cNvPr>
        <xdr:cNvSpPr txBox="1"/>
      </xdr:nvSpPr>
      <xdr:spPr>
        <a:xfrm>
          <a:off x="11354444" y="9684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75492</xdr:rowOff>
    </xdr:from>
    <xdr:ext cx="405111" cy="259045"/>
    <xdr:sp macro="" textlink="">
      <xdr:nvSpPr>
        <xdr:cNvPr id="660" name="n_1mainValue【学校施設】&#10;有形固定資産減価償却率">
          <a:extLst>
            <a:ext uri="{FF2B5EF4-FFF2-40B4-BE49-F238E27FC236}">
              <a16:creationId xmlns:a16="http://schemas.microsoft.com/office/drawing/2014/main" id="{8DCAA4CA-E992-483D-B04A-CD1DBAD22599}"/>
            </a:ext>
          </a:extLst>
        </xdr:cNvPr>
        <xdr:cNvSpPr txBox="1"/>
      </xdr:nvSpPr>
      <xdr:spPr>
        <a:xfrm>
          <a:off x="13745219" y="899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29771</xdr:rowOff>
    </xdr:from>
    <xdr:ext cx="405111" cy="259045"/>
    <xdr:sp macro="" textlink="">
      <xdr:nvSpPr>
        <xdr:cNvPr id="661" name="n_2mainValue【学校施設】&#10;有形固定資産減価償却率">
          <a:extLst>
            <a:ext uri="{FF2B5EF4-FFF2-40B4-BE49-F238E27FC236}">
              <a16:creationId xmlns:a16="http://schemas.microsoft.com/office/drawing/2014/main" id="{35127F15-20A1-46F9-BE83-E2EB2CF62E50}"/>
            </a:ext>
          </a:extLst>
        </xdr:cNvPr>
        <xdr:cNvSpPr txBox="1"/>
      </xdr:nvSpPr>
      <xdr:spPr>
        <a:xfrm>
          <a:off x="12964169" y="8941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98351</xdr:rowOff>
    </xdr:from>
    <xdr:ext cx="405111" cy="259045"/>
    <xdr:sp macro="" textlink="">
      <xdr:nvSpPr>
        <xdr:cNvPr id="662" name="n_3mainValue【学校施設】&#10;有形固定資産減価償却率">
          <a:extLst>
            <a:ext uri="{FF2B5EF4-FFF2-40B4-BE49-F238E27FC236}">
              <a16:creationId xmlns:a16="http://schemas.microsoft.com/office/drawing/2014/main" id="{02DBC64C-9DDA-4B4A-B9A0-4CA88754D03A}"/>
            </a:ext>
          </a:extLst>
        </xdr:cNvPr>
        <xdr:cNvSpPr txBox="1"/>
      </xdr:nvSpPr>
      <xdr:spPr>
        <a:xfrm>
          <a:off x="12164069" y="901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117946</xdr:rowOff>
    </xdr:from>
    <xdr:ext cx="405111" cy="259045"/>
    <xdr:sp macro="" textlink="">
      <xdr:nvSpPr>
        <xdr:cNvPr id="663" name="n_4mainValue【学校施設】&#10;有形固定資産減価償却率">
          <a:extLst>
            <a:ext uri="{FF2B5EF4-FFF2-40B4-BE49-F238E27FC236}">
              <a16:creationId xmlns:a16="http://schemas.microsoft.com/office/drawing/2014/main" id="{5C5D1C29-EDBF-4FE4-A901-69BE0DCDC983}"/>
            </a:ext>
          </a:extLst>
        </xdr:cNvPr>
        <xdr:cNvSpPr txBox="1"/>
      </xdr:nvSpPr>
      <xdr:spPr>
        <a:xfrm>
          <a:off x="11354444" y="9036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113C32C0-8F05-4E02-872E-6C45D5121D07}"/>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1FD8A738-09EF-4816-8767-C562AE8965B2}"/>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F91EF002-4ECA-4C1E-91EE-E1F3C0B455BF}"/>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42981520-0362-4900-B423-68F93355A3B1}"/>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EB232A01-FF1B-4E5C-8D43-BF6874D13DDA}"/>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D9510EA6-A6FB-4779-8BAD-60ADD5773404}"/>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C1DA7976-0A64-478B-BE63-4C2F6D7ADD3B}"/>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80754854-44C5-4EFE-B517-31BBE5C08337}"/>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F07E4422-BF87-42E2-BA41-BC79FB26DB77}"/>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DE9BAB3F-D65A-46D7-830E-EE75CA948DF7}"/>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296E3578-5F32-4076-9BF4-4FDF6CD1F81F}"/>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53C8DEDD-2739-4539-866C-A6D22A898EC9}"/>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DE6D0AA7-3BD2-43E9-A9A4-2E097ECC19F2}"/>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A10DB036-D758-43FB-B3E3-8B472922B323}"/>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0D5C2033-EBF5-42CA-994B-5F216FAC6BED}"/>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A521DE2B-296C-4E13-8A0C-978D11DC8C23}"/>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25463D78-A52E-4115-89DB-0272533AC283}"/>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EBD2770C-ED67-4587-B275-E8FC61622B6A}"/>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AE63288E-138C-4E19-B9ED-386279BF38F2}"/>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918D2EAE-71F7-40FC-90FF-05CBEDCA7673}"/>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1C72D1C7-2459-4B05-BDF1-4147C3F178EF}"/>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F235F0F5-C5E6-44A3-B774-DB916E808B06}"/>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B20E73EF-641A-4098-918C-486C122526DF}"/>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687" name="直線コネクタ 686">
          <a:extLst>
            <a:ext uri="{FF2B5EF4-FFF2-40B4-BE49-F238E27FC236}">
              <a16:creationId xmlns:a16="http://schemas.microsoft.com/office/drawing/2014/main" id="{3D74797A-38C2-4714-9AD1-661279F69018}"/>
            </a:ext>
          </a:extLst>
        </xdr:cNvPr>
        <xdr:cNvCxnSpPr/>
      </xdr:nvCxnSpPr>
      <xdr:spPr>
        <a:xfrm flipV="1">
          <a:off x="19954239" y="9029509"/>
          <a:ext cx="0" cy="1188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688" name="【学校施設】&#10;一人当たり面積最小値テキスト">
          <a:extLst>
            <a:ext uri="{FF2B5EF4-FFF2-40B4-BE49-F238E27FC236}">
              <a16:creationId xmlns:a16="http://schemas.microsoft.com/office/drawing/2014/main" id="{DFE59518-F729-4413-B95B-039E03DC1E34}"/>
            </a:ext>
          </a:extLst>
        </xdr:cNvPr>
        <xdr:cNvSpPr txBox="1"/>
      </xdr:nvSpPr>
      <xdr:spPr>
        <a:xfrm>
          <a:off x="19992975" y="10222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689" name="直線コネクタ 688">
          <a:extLst>
            <a:ext uri="{FF2B5EF4-FFF2-40B4-BE49-F238E27FC236}">
              <a16:creationId xmlns:a16="http://schemas.microsoft.com/office/drawing/2014/main" id="{ABC088C3-12E1-410F-8555-A50301FB0E4E}"/>
            </a:ext>
          </a:extLst>
        </xdr:cNvPr>
        <xdr:cNvCxnSpPr/>
      </xdr:nvCxnSpPr>
      <xdr:spPr>
        <a:xfrm>
          <a:off x="19878675" y="102184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690" name="【学校施設】&#10;一人当たり面積最大値テキスト">
          <a:extLst>
            <a:ext uri="{FF2B5EF4-FFF2-40B4-BE49-F238E27FC236}">
              <a16:creationId xmlns:a16="http://schemas.microsoft.com/office/drawing/2014/main" id="{C42A654D-95C2-4C13-9753-25B42DDE1DEA}"/>
            </a:ext>
          </a:extLst>
        </xdr:cNvPr>
        <xdr:cNvSpPr txBox="1"/>
      </xdr:nvSpPr>
      <xdr:spPr>
        <a:xfrm>
          <a:off x="19992975" y="881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691" name="直線コネクタ 690">
          <a:extLst>
            <a:ext uri="{FF2B5EF4-FFF2-40B4-BE49-F238E27FC236}">
              <a16:creationId xmlns:a16="http://schemas.microsoft.com/office/drawing/2014/main" id="{5A30657B-F3E3-438E-8942-A6EEBB5E421C}"/>
            </a:ext>
          </a:extLst>
        </xdr:cNvPr>
        <xdr:cNvCxnSpPr/>
      </xdr:nvCxnSpPr>
      <xdr:spPr>
        <a:xfrm>
          <a:off x="19878675" y="90295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692" name="【学校施設】&#10;一人当たり面積平均値テキスト">
          <a:extLst>
            <a:ext uri="{FF2B5EF4-FFF2-40B4-BE49-F238E27FC236}">
              <a16:creationId xmlns:a16="http://schemas.microsoft.com/office/drawing/2014/main" id="{F8630B26-E386-41EA-A56F-783B6A36DC09}"/>
            </a:ext>
          </a:extLst>
        </xdr:cNvPr>
        <xdr:cNvSpPr txBox="1"/>
      </xdr:nvSpPr>
      <xdr:spPr>
        <a:xfrm>
          <a:off x="19992975" y="98312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693" name="フローチャート: 判断 692">
          <a:extLst>
            <a:ext uri="{FF2B5EF4-FFF2-40B4-BE49-F238E27FC236}">
              <a16:creationId xmlns:a16="http://schemas.microsoft.com/office/drawing/2014/main" id="{C2962F55-C95C-4371-A374-1989DC489476}"/>
            </a:ext>
          </a:extLst>
        </xdr:cNvPr>
        <xdr:cNvSpPr/>
      </xdr:nvSpPr>
      <xdr:spPr>
        <a:xfrm>
          <a:off x="19897725" y="997032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694" name="フローチャート: 判断 693">
          <a:extLst>
            <a:ext uri="{FF2B5EF4-FFF2-40B4-BE49-F238E27FC236}">
              <a16:creationId xmlns:a16="http://schemas.microsoft.com/office/drawing/2014/main" id="{F9CAC446-D221-49AB-AE4A-6C48DDE2D7E4}"/>
            </a:ext>
          </a:extLst>
        </xdr:cNvPr>
        <xdr:cNvSpPr/>
      </xdr:nvSpPr>
      <xdr:spPr>
        <a:xfrm>
          <a:off x="19154775" y="997546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695" name="フローチャート: 判断 694">
          <a:extLst>
            <a:ext uri="{FF2B5EF4-FFF2-40B4-BE49-F238E27FC236}">
              <a16:creationId xmlns:a16="http://schemas.microsoft.com/office/drawing/2014/main" id="{9EBE8027-DA75-4037-8C0C-3438754C4312}"/>
            </a:ext>
          </a:extLst>
        </xdr:cNvPr>
        <xdr:cNvSpPr/>
      </xdr:nvSpPr>
      <xdr:spPr>
        <a:xfrm>
          <a:off x="18345150" y="998924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696" name="フローチャート: 判断 695">
          <a:extLst>
            <a:ext uri="{FF2B5EF4-FFF2-40B4-BE49-F238E27FC236}">
              <a16:creationId xmlns:a16="http://schemas.microsoft.com/office/drawing/2014/main" id="{98F330ED-9931-49BA-A688-23A94C9B69A6}"/>
            </a:ext>
          </a:extLst>
        </xdr:cNvPr>
        <xdr:cNvSpPr/>
      </xdr:nvSpPr>
      <xdr:spPr>
        <a:xfrm>
          <a:off x="17554575" y="998982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697" name="フローチャート: 判断 696">
          <a:extLst>
            <a:ext uri="{FF2B5EF4-FFF2-40B4-BE49-F238E27FC236}">
              <a16:creationId xmlns:a16="http://schemas.microsoft.com/office/drawing/2014/main" id="{FCDE5DA7-BBC0-4D70-8848-012EE22D31D8}"/>
            </a:ext>
          </a:extLst>
        </xdr:cNvPr>
        <xdr:cNvSpPr/>
      </xdr:nvSpPr>
      <xdr:spPr>
        <a:xfrm>
          <a:off x="16754475" y="998943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B27AD94F-3126-4E30-99D7-2622C5080EA2}"/>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2C538D61-6514-4484-8BF9-4A2595D64781}"/>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4C35FB9C-3279-4B66-9F2B-A2B42E3C9F2C}"/>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88A963F2-70FA-40C9-83A5-A8ECA742E544}"/>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6020EDB8-D4FE-483C-B2A4-AD87067A56F4}"/>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166942</xdr:rowOff>
    </xdr:from>
    <xdr:to>
      <xdr:col>116</xdr:col>
      <xdr:colOff>114300</xdr:colOff>
      <xdr:row>62</xdr:row>
      <xdr:rowOff>97092</xdr:rowOff>
    </xdr:to>
    <xdr:sp macro="" textlink="">
      <xdr:nvSpPr>
        <xdr:cNvPr id="703" name="楕円 702">
          <a:extLst>
            <a:ext uri="{FF2B5EF4-FFF2-40B4-BE49-F238E27FC236}">
              <a16:creationId xmlns:a16="http://schemas.microsoft.com/office/drawing/2014/main" id="{0ADDFF74-0DCD-4E0B-B5EA-A01F67941535}"/>
            </a:ext>
          </a:extLst>
        </xdr:cNvPr>
        <xdr:cNvSpPr/>
      </xdr:nvSpPr>
      <xdr:spPr>
        <a:xfrm>
          <a:off x="19897725" y="1005071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145369</xdr:rowOff>
    </xdr:from>
    <xdr:ext cx="469744" cy="259045"/>
    <xdr:sp macro="" textlink="">
      <xdr:nvSpPr>
        <xdr:cNvPr id="704" name="【学校施設】&#10;一人当たり面積該当値テキスト">
          <a:extLst>
            <a:ext uri="{FF2B5EF4-FFF2-40B4-BE49-F238E27FC236}">
              <a16:creationId xmlns:a16="http://schemas.microsoft.com/office/drawing/2014/main" id="{C1AB4F32-4959-4DED-A5B5-796B36507ADB}"/>
            </a:ext>
          </a:extLst>
        </xdr:cNvPr>
        <xdr:cNvSpPr txBox="1"/>
      </xdr:nvSpPr>
      <xdr:spPr>
        <a:xfrm>
          <a:off x="19992975" y="1002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3302</xdr:rowOff>
    </xdr:from>
    <xdr:to>
      <xdr:col>112</xdr:col>
      <xdr:colOff>38100</xdr:colOff>
      <xdr:row>62</xdr:row>
      <xdr:rowOff>104902</xdr:rowOff>
    </xdr:to>
    <xdr:sp macro="" textlink="">
      <xdr:nvSpPr>
        <xdr:cNvPr id="705" name="楕円 704">
          <a:extLst>
            <a:ext uri="{FF2B5EF4-FFF2-40B4-BE49-F238E27FC236}">
              <a16:creationId xmlns:a16="http://schemas.microsoft.com/office/drawing/2014/main" id="{218C4C84-9655-4D00-A141-FBFC1F152393}"/>
            </a:ext>
          </a:extLst>
        </xdr:cNvPr>
        <xdr:cNvSpPr/>
      </xdr:nvSpPr>
      <xdr:spPr>
        <a:xfrm>
          <a:off x="19154775" y="100553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46292</xdr:rowOff>
    </xdr:from>
    <xdr:to>
      <xdr:col>116</xdr:col>
      <xdr:colOff>63500</xdr:colOff>
      <xdr:row>62</xdr:row>
      <xdr:rowOff>54102</xdr:rowOff>
    </xdr:to>
    <xdr:cxnSp macro="">
      <xdr:nvCxnSpPr>
        <xdr:cNvPr id="706" name="直線コネクタ 705">
          <a:extLst>
            <a:ext uri="{FF2B5EF4-FFF2-40B4-BE49-F238E27FC236}">
              <a16:creationId xmlns:a16="http://schemas.microsoft.com/office/drawing/2014/main" id="{939CA4FD-73FA-4428-B866-28E84C4E891C}"/>
            </a:ext>
          </a:extLst>
        </xdr:cNvPr>
        <xdr:cNvCxnSpPr/>
      </xdr:nvCxnSpPr>
      <xdr:spPr>
        <a:xfrm flipV="1">
          <a:off x="19202400" y="10098342"/>
          <a:ext cx="752475" cy="4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161417</xdr:rowOff>
    </xdr:from>
    <xdr:to>
      <xdr:col>107</xdr:col>
      <xdr:colOff>101600</xdr:colOff>
      <xdr:row>62</xdr:row>
      <xdr:rowOff>91567</xdr:rowOff>
    </xdr:to>
    <xdr:sp macro="" textlink="">
      <xdr:nvSpPr>
        <xdr:cNvPr id="707" name="楕円 706">
          <a:extLst>
            <a:ext uri="{FF2B5EF4-FFF2-40B4-BE49-F238E27FC236}">
              <a16:creationId xmlns:a16="http://schemas.microsoft.com/office/drawing/2014/main" id="{4B2A086F-980B-47ED-94A7-88656EE60843}"/>
            </a:ext>
          </a:extLst>
        </xdr:cNvPr>
        <xdr:cNvSpPr/>
      </xdr:nvSpPr>
      <xdr:spPr>
        <a:xfrm>
          <a:off x="18345150" y="1005154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40767</xdr:rowOff>
    </xdr:from>
    <xdr:to>
      <xdr:col>111</xdr:col>
      <xdr:colOff>177800</xdr:colOff>
      <xdr:row>62</xdr:row>
      <xdr:rowOff>54102</xdr:rowOff>
    </xdr:to>
    <xdr:cxnSp macro="">
      <xdr:nvCxnSpPr>
        <xdr:cNvPr id="708" name="直線コネクタ 707">
          <a:extLst>
            <a:ext uri="{FF2B5EF4-FFF2-40B4-BE49-F238E27FC236}">
              <a16:creationId xmlns:a16="http://schemas.microsoft.com/office/drawing/2014/main" id="{D7AB166C-57B6-46A2-B52C-CBEEF2055CA7}"/>
            </a:ext>
          </a:extLst>
        </xdr:cNvPr>
        <xdr:cNvCxnSpPr/>
      </xdr:nvCxnSpPr>
      <xdr:spPr>
        <a:xfrm>
          <a:off x="18392775" y="10089642"/>
          <a:ext cx="809625"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15494</xdr:rowOff>
    </xdr:from>
    <xdr:to>
      <xdr:col>102</xdr:col>
      <xdr:colOff>165100</xdr:colOff>
      <xdr:row>62</xdr:row>
      <xdr:rowOff>117094</xdr:rowOff>
    </xdr:to>
    <xdr:sp macro="" textlink="">
      <xdr:nvSpPr>
        <xdr:cNvPr id="709" name="楕円 708">
          <a:extLst>
            <a:ext uri="{FF2B5EF4-FFF2-40B4-BE49-F238E27FC236}">
              <a16:creationId xmlns:a16="http://schemas.microsoft.com/office/drawing/2014/main" id="{66AEBFA3-F9EC-4FC3-B71B-4F190E12DDBF}"/>
            </a:ext>
          </a:extLst>
        </xdr:cNvPr>
        <xdr:cNvSpPr/>
      </xdr:nvSpPr>
      <xdr:spPr>
        <a:xfrm>
          <a:off x="17554575" y="1006119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40767</xdr:rowOff>
    </xdr:from>
    <xdr:to>
      <xdr:col>107</xdr:col>
      <xdr:colOff>50800</xdr:colOff>
      <xdr:row>62</xdr:row>
      <xdr:rowOff>66294</xdr:rowOff>
    </xdr:to>
    <xdr:cxnSp macro="">
      <xdr:nvCxnSpPr>
        <xdr:cNvPr id="710" name="直線コネクタ 709">
          <a:extLst>
            <a:ext uri="{FF2B5EF4-FFF2-40B4-BE49-F238E27FC236}">
              <a16:creationId xmlns:a16="http://schemas.microsoft.com/office/drawing/2014/main" id="{06B71C36-ED6A-4A0C-A6E7-8F7B3B7E3EA5}"/>
            </a:ext>
          </a:extLst>
        </xdr:cNvPr>
        <xdr:cNvCxnSpPr/>
      </xdr:nvCxnSpPr>
      <xdr:spPr>
        <a:xfrm flipV="1">
          <a:off x="17602200" y="10089642"/>
          <a:ext cx="790575" cy="28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24257</xdr:rowOff>
    </xdr:from>
    <xdr:to>
      <xdr:col>98</xdr:col>
      <xdr:colOff>38100</xdr:colOff>
      <xdr:row>62</xdr:row>
      <xdr:rowOff>125857</xdr:rowOff>
    </xdr:to>
    <xdr:sp macro="" textlink="">
      <xdr:nvSpPr>
        <xdr:cNvPr id="711" name="楕円 710">
          <a:extLst>
            <a:ext uri="{FF2B5EF4-FFF2-40B4-BE49-F238E27FC236}">
              <a16:creationId xmlns:a16="http://schemas.microsoft.com/office/drawing/2014/main" id="{854289EA-C14C-4B35-96E5-FC30D04C0C8E}"/>
            </a:ext>
          </a:extLst>
        </xdr:cNvPr>
        <xdr:cNvSpPr/>
      </xdr:nvSpPr>
      <xdr:spPr>
        <a:xfrm>
          <a:off x="16754475" y="1007630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66294</xdr:rowOff>
    </xdr:from>
    <xdr:to>
      <xdr:col>102</xdr:col>
      <xdr:colOff>114300</xdr:colOff>
      <xdr:row>62</xdr:row>
      <xdr:rowOff>75057</xdr:rowOff>
    </xdr:to>
    <xdr:cxnSp macro="">
      <xdr:nvCxnSpPr>
        <xdr:cNvPr id="712" name="直線コネクタ 711">
          <a:extLst>
            <a:ext uri="{FF2B5EF4-FFF2-40B4-BE49-F238E27FC236}">
              <a16:creationId xmlns:a16="http://schemas.microsoft.com/office/drawing/2014/main" id="{2CE42FF0-CDCE-405E-A4BA-91A18E25EA30}"/>
            </a:ext>
          </a:extLst>
        </xdr:cNvPr>
        <xdr:cNvCxnSpPr/>
      </xdr:nvCxnSpPr>
      <xdr:spPr>
        <a:xfrm flipV="1">
          <a:off x="16802100" y="10118344"/>
          <a:ext cx="800100" cy="5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713" name="n_1aveValue【学校施設】&#10;一人当たり面積">
          <a:extLst>
            <a:ext uri="{FF2B5EF4-FFF2-40B4-BE49-F238E27FC236}">
              <a16:creationId xmlns:a16="http://schemas.microsoft.com/office/drawing/2014/main" id="{5195BAE8-7B92-46F8-8913-BB2955672D7D}"/>
            </a:ext>
          </a:extLst>
        </xdr:cNvPr>
        <xdr:cNvSpPr txBox="1"/>
      </xdr:nvSpPr>
      <xdr:spPr>
        <a:xfrm>
          <a:off x="18983402" y="976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714" name="n_2aveValue【学校施設】&#10;一人当たり面積">
          <a:extLst>
            <a:ext uri="{FF2B5EF4-FFF2-40B4-BE49-F238E27FC236}">
              <a16:creationId xmlns:a16="http://schemas.microsoft.com/office/drawing/2014/main" id="{47A6280E-7D2D-4950-A200-2AEBBD5DEE49}"/>
            </a:ext>
          </a:extLst>
        </xdr:cNvPr>
        <xdr:cNvSpPr txBox="1"/>
      </xdr:nvSpPr>
      <xdr:spPr>
        <a:xfrm>
          <a:off x="18183302" y="9774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715" name="n_3aveValue【学校施設】&#10;一人当たり面積">
          <a:extLst>
            <a:ext uri="{FF2B5EF4-FFF2-40B4-BE49-F238E27FC236}">
              <a16:creationId xmlns:a16="http://schemas.microsoft.com/office/drawing/2014/main" id="{713D512F-B28A-48FF-82EF-8BFDAD376811}"/>
            </a:ext>
          </a:extLst>
        </xdr:cNvPr>
        <xdr:cNvSpPr txBox="1"/>
      </xdr:nvSpPr>
      <xdr:spPr>
        <a:xfrm>
          <a:off x="17383202" y="9774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716" name="n_4aveValue【学校施設】&#10;一人当たり面積">
          <a:extLst>
            <a:ext uri="{FF2B5EF4-FFF2-40B4-BE49-F238E27FC236}">
              <a16:creationId xmlns:a16="http://schemas.microsoft.com/office/drawing/2014/main" id="{9B622AF0-5405-4DE8-BBA6-94488A6C3528}"/>
            </a:ext>
          </a:extLst>
        </xdr:cNvPr>
        <xdr:cNvSpPr txBox="1"/>
      </xdr:nvSpPr>
      <xdr:spPr>
        <a:xfrm>
          <a:off x="16592627" y="9774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96029</xdr:rowOff>
    </xdr:from>
    <xdr:ext cx="469744" cy="259045"/>
    <xdr:sp macro="" textlink="">
      <xdr:nvSpPr>
        <xdr:cNvPr id="717" name="n_1mainValue【学校施設】&#10;一人当たり面積">
          <a:extLst>
            <a:ext uri="{FF2B5EF4-FFF2-40B4-BE49-F238E27FC236}">
              <a16:creationId xmlns:a16="http://schemas.microsoft.com/office/drawing/2014/main" id="{C3761346-C276-4FF1-AA31-888AC7C11678}"/>
            </a:ext>
          </a:extLst>
        </xdr:cNvPr>
        <xdr:cNvSpPr txBox="1"/>
      </xdr:nvSpPr>
      <xdr:spPr>
        <a:xfrm>
          <a:off x="18983402" y="1014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82694</xdr:rowOff>
    </xdr:from>
    <xdr:ext cx="469744" cy="259045"/>
    <xdr:sp macro="" textlink="">
      <xdr:nvSpPr>
        <xdr:cNvPr id="718" name="n_2mainValue【学校施設】&#10;一人当たり面積">
          <a:extLst>
            <a:ext uri="{FF2B5EF4-FFF2-40B4-BE49-F238E27FC236}">
              <a16:creationId xmlns:a16="http://schemas.microsoft.com/office/drawing/2014/main" id="{22CCA143-287C-4E26-8C32-C69725A458B6}"/>
            </a:ext>
          </a:extLst>
        </xdr:cNvPr>
        <xdr:cNvSpPr txBox="1"/>
      </xdr:nvSpPr>
      <xdr:spPr>
        <a:xfrm>
          <a:off x="18183302" y="10134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108221</xdr:rowOff>
    </xdr:from>
    <xdr:ext cx="469744" cy="259045"/>
    <xdr:sp macro="" textlink="">
      <xdr:nvSpPr>
        <xdr:cNvPr id="719" name="n_3mainValue【学校施設】&#10;一人当たり面積">
          <a:extLst>
            <a:ext uri="{FF2B5EF4-FFF2-40B4-BE49-F238E27FC236}">
              <a16:creationId xmlns:a16="http://schemas.microsoft.com/office/drawing/2014/main" id="{7AF89912-6CFD-4798-9C65-2F3048CF5098}"/>
            </a:ext>
          </a:extLst>
        </xdr:cNvPr>
        <xdr:cNvSpPr txBox="1"/>
      </xdr:nvSpPr>
      <xdr:spPr>
        <a:xfrm>
          <a:off x="17383202" y="1015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116984</xdr:rowOff>
    </xdr:from>
    <xdr:ext cx="469744" cy="259045"/>
    <xdr:sp macro="" textlink="">
      <xdr:nvSpPr>
        <xdr:cNvPr id="720" name="n_4mainValue【学校施設】&#10;一人当たり面積">
          <a:extLst>
            <a:ext uri="{FF2B5EF4-FFF2-40B4-BE49-F238E27FC236}">
              <a16:creationId xmlns:a16="http://schemas.microsoft.com/office/drawing/2014/main" id="{2634EED7-993C-447E-A78A-85CB4096B9DA}"/>
            </a:ext>
          </a:extLst>
        </xdr:cNvPr>
        <xdr:cNvSpPr txBox="1"/>
      </xdr:nvSpPr>
      <xdr:spPr>
        <a:xfrm>
          <a:off x="16592627" y="1016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39D96F04-E5EB-4627-BD2C-8B7C641355B9}"/>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B30A778A-C100-4673-9671-D6984A7AC314}"/>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8820FA43-4E69-4A57-A197-2849EAD0BADD}"/>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E559CA2D-15DB-4248-A548-59808D24FA8A}"/>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AB204FA5-0E4A-4D07-B054-20DDD750FA93}"/>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6C5B8B40-0BA7-4665-BD43-4BCF46D65133}"/>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6675D3F4-0192-4911-92C4-3211B059C270}"/>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41E86B25-7E8F-4341-B8C7-0B6FE6EBEA73}"/>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609DA449-ADFC-4898-83C5-6FA58DDB073F}"/>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7C96E083-C754-4C98-8B1A-1A18BFD602DA}"/>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FFB5BF2F-D3C0-4E20-A91C-91A9195E123C}"/>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4627C689-12D7-4F01-9F83-5A6C23AABC69}"/>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7D54A677-780A-49BD-85B3-EC2382B6D329}"/>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AD07B7B5-16A6-44F7-953A-EAE4519CF585}"/>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3DF3751C-F172-4F05-AC8A-C8452F79CE39}"/>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3AB3E77F-E54D-4D2D-B7DA-90FE159F4832}"/>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5FD28A2A-3621-40F3-BEDC-7922A68FE600}"/>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7E7D6A71-65E8-4D13-ADDD-D579C80AF4CA}"/>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DEBA4923-669C-4D4D-8307-A204B4ED84A7}"/>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87D956B0-1832-4A73-93B2-7311914DA52E}"/>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741" name="テキスト ボックス 740">
          <a:extLst>
            <a:ext uri="{FF2B5EF4-FFF2-40B4-BE49-F238E27FC236}">
              <a16:creationId xmlns:a16="http://schemas.microsoft.com/office/drawing/2014/main" id="{B437F19B-BC08-407B-925E-FD7DDBB67EED}"/>
            </a:ext>
          </a:extLst>
        </xdr:cNvPr>
        <xdr:cNvSpPr txBox="1"/>
      </xdr:nvSpPr>
      <xdr:spPr>
        <a:xfrm>
          <a:off x="10903736" y="12475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58F85766-2481-4F74-A6BB-D68B800B9B80}"/>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3" name="【児童館】&#10;有形固定資産減価償却率グラフ枠">
          <a:extLst>
            <a:ext uri="{FF2B5EF4-FFF2-40B4-BE49-F238E27FC236}">
              <a16:creationId xmlns:a16="http://schemas.microsoft.com/office/drawing/2014/main" id="{0697E5FF-63AB-4696-8787-5697C2626541}"/>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744" name="直線コネクタ 743">
          <a:extLst>
            <a:ext uri="{FF2B5EF4-FFF2-40B4-BE49-F238E27FC236}">
              <a16:creationId xmlns:a16="http://schemas.microsoft.com/office/drawing/2014/main" id="{F9F507E6-976E-4FC1-B1AC-52F60A0880EF}"/>
            </a:ext>
          </a:extLst>
        </xdr:cNvPr>
        <xdr:cNvCxnSpPr/>
      </xdr:nvCxnSpPr>
      <xdr:spPr>
        <a:xfrm flipV="1">
          <a:off x="14696439" y="12611100"/>
          <a:ext cx="0" cy="119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745" name="【児童館】&#10;有形固定資産減価償却率最小値テキスト">
          <a:extLst>
            <a:ext uri="{FF2B5EF4-FFF2-40B4-BE49-F238E27FC236}">
              <a16:creationId xmlns:a16="http://schemas.microsoft.com/office/drawing/2014/main" id="{C255F17F-54F9-4A71-94B6-634A1FFAD4DA}"/>
            </a:ext>
          </a:extLst>
        </xdr:cNvPr>
        <xdr:cNvSpPr txBox="1"/>
      </xdr:nvSpPr>
      <xdr:spPr>
        <a:xfrm>
          <a:off x="14735175"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746" name="直線コネクタ 745">
          <a:extLst>
            <a:ext uri="{FF2B5EF4-FFF2-40B4-BE49-F238E27FC236}">
              <a16:creationId xmlns:a16="http://schemas.microsoft.com/office/drawing/2014/main" id="{D399575F-BFD7-49AC-9328-89921853B1AD}"/>
            </a:ext>
          </a:extLst>
        </xdr:cNvPr>
        <xdr:cNvCxnSpPr/>
      </xdr:nvCxnSpPr>
      <xdr:spPr>
        <a:xfrm>
          <a:off x="14611350" y="13801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747" name="【児童館】&#10;有形固定資産減価償却率最大値テキスト">
          <a:extLst>
            <a:ext uri="{FF2B5EF4-FFF2-40B4-BE49-F238E27FC236}">
              <a16:creationId xmlns:a16="http://schemas.microsoft.com/office/drawing/2014/main" id="{F2074115-7BCC-478D-AB2A-8D9CC8DA6556}"/>
            </a:ext>
          </a:extLst>
        </xdr:cNvPr>
        <xdr:cNvSpPr txBox="1"/>
      </xdr:nvSpPr>
      <xdr:spPr>
        <a:xfrm>
          <a:off x="14735175" y="12399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748" name="直線コネクタ 747">
          <a:extLst>
            <a:ext uri="{FF2B5EF4-FFF2-40B4-BE49-F238E27FC236}">
              <a16:creationId xmlns:a16="http://schemas.microsoft.com/office/drawing/2014/main" id="{B7EF8B65-BB8E-4580-ADAB-36D9B6E938B1}"/>
            </a:ext>
          </a:extLst>
        </xdr:cNvPr>
        <xdr:cNvCxnSpPr/>
      </xdr:nvCxnSpPr>
      <xdr:spPr>
        <a:xfrm>
          <a:off x="14611350" y="12611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749" name="【児童館】&#10;有形固定資産減価償却率平均値テキスト">
          <a:extLst>
            <a:ext uri="{FF2B5EF4-FFF2-40B4-BE49-F238E27FC236}">
              <a16:creationId xmlns:a16="http://schemas.microsoft.com/office/drawing/2014/main" id="{2EC6540C-81C4-4AA4-B757-04B163F5B69F}"/>
            </a:ext>
          </a:extLst>
        </xdr:cNvPr>
        <xdr:cNvSpPr txBox="1"/>
      </xdr:nvSpPr>
      <xdr:spPr>
        <a:xfrm>
          <a:off x="14735175" y="13084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750" name="フローチャート: 判断 749">
          <a:extLst>
            <a:ext uri="{FF2B5EF4-FFF2-40B4-BE49-F238E27FC236}">
              <a16:creationId xmlns:a16="http://schemas.microsoft.com/office/drawing/2014/main" id="{2BEAD293-CE1F-4A47-BB01-005753434829}"/>
            </a:ext>
          </a:extLst>
        </xdr:cNvPr>
        <xdr:cNvSpPr/>
      </xdr:nvSpPr>
      <xdr:spPr>
        <a:xfrm>
          <a:off x="14649450" y="132302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751" name="フローチャート: 判断 750">
          <a:extLst>
            <a:ext uri="{FF2B5EF4-FFF2-40B4-BE49-F238E27FC236}">
              <a16:creationId xmlns:a16="http://schemas.microsoft.com/office/drawing/2014/main" id="{DC4FF13D-2DA4-419F-A231-FE992149CBAF}"/>
            </a:ext>
          </a:extLst>
        </xdr:cNvPr>
        <xdr:cNvSpPr/>
      </xdr:nvSpPr>
      <xdr:spPr>
        <a:xfrm>
          <a:off x="13887450" y="1327531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752" name="フローチャート: 判断 751">
          <a:extLst>
            <a:ext uri="{FF2B5EF4-FFF2-40B4-BE49-F238E27FC236}">
              <a16:creationId xmlns:a16="http://schemas.microsoft.com/office/drawing/2014/main" id="{A245C364-9AA4-40EF-AA56-E832860FAF30}"/>
            </a:ext>
          </a:extLst>
        </xdr:cNvPr>
        <xdr:cNvSpPr/>
      </xdr:nvSpPr>
      <xdr:spPr>
        <a:xfrm>
          <a:off x="13096875" y="132778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753" name="フローチャート: 判断 752">
          <a:extLst>
            <a:ext uri="{FF2B5EF4-FFF2-40B4-BE49-F238E27FC236}">
              <a16:creationId xmlns:a16="http://schemas.microsoft.com/office/drawing/2014/main" id="{8E22EC52-74B3-4ADD-83E3-44CB4ACA25A4}"/>
            </a:ext>
          </a:extLst>
        </xdr:cNvPr>
        <xdr:cNvSpPr/>
      </xdr:nvSpPr>
      <xdr:spPr>
        <a:xfrm>
          <a:off x="12296775" y="132670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754" name="フローチャート: 判断 753">
          <a:extLst>
            <a:ext uri="{FF2B5EF4-FFF2-40B4-BE49-F238E27FC236}">
              <a16:creationId xmlns:a16="http://schemas.microsoft.com/office/drawing/2014/main" id="{0A9873F1-CE4E-432A-B557-546A3D896F06}"/>
            </a:ext>
          </a:extLst>
        </xdr:cNvPr>
        <xdr:cNvSpPr/>
      </xdr:nvSpPr>
      <xdr:spPr>
        <a:xfrm>
          <a:off x="11487150" y="132302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CF43E66C-9640-449D-BA7C-6952349AA9DD}"/>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EBC1C841-04DB-49A1-A33F-EEE0920399E6}"/>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19298E96-F523-4954-B5EA-E01D7F0F131E}"/>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24BAC383-C3A2-48AE-A206-5D645E25493C}"/>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572A612A-B9C1-4567-B281-FE151913DC26}"/>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128270</xdr:rowOff>
    </xdr:from>
    <xdr:to>
      <xdr:col>85</xdr:col>
      <xdr:colOff>177800</xdr:colOff>
      <xdr:row>84</xdr:row>
      <xdr:rowOff>58420</xdr:rowOff>
    </xdr:to>
    <xdr:sp macro="" textlink="">
      <xdr:nvSpPr>
        <xdr:cNvPr id="760" name="楕円 759">
          <a:extLst>
            <a:ext uri="{FF2B5EF4-FFF2-40B4-BE49-F238E27FC236}">
              <a16:creationId xmlns:a16="http://schemas.microsoft.com/office/drawing/2014/main" id="{C36BDCD3-E6D6-4F21-9C4F-45505CC2E5B1}"/>
            </a:ext>
          </a:extLst>
        </xdr:cNvPr>
        <xdr:cNvSpPr/>
      </xdr:nvSpPr>
      <xdr:spPr>
        <a:xfrm>
          <a:off x="14649450" y="135743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106697</xdr:rowOff>
    </xdr:from>
    <xdr:ext cx="405111" cy="259045"/>
    <xdr:sp macro="" textlink="">
      <xdr:nvSpPr>
        <xdr:cNvPr id="761" name="【児童館】&#10;有形固定資産減価償却率該当値テキスト">
          <a:extLst>
            <a:ext uri="{FF2B5EF4-FFF2-40B4-BE49-F238E27FC236}">
              <a16:creationId xmlns:a16="http://schemas.microsoft.com/office/drawing/2014/main" id="{A6138B4A-7B14-47F2-A560-77FB354E6657}"/>
            </a:ext>
          </a:extLst>
        </xdr:cNvPr>
        <xdr:cNvSpPr txBox="1"/>
      </xdr:nvSpPr>
      <xdr:spPr>
        <a:xfrm>
          <a:off x="14735175" y="1355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97789</xdr:rowOff>
    </xdr:from>
    <xdr:to>
      <xdr:col>81</xdr:col>
      <xdr:colOff>101600</xdr:colOff>
      <xdr:row>84</xdr:row>
      <xdr:rowOff>27939</xdr:rowOff>
    </xdr:to>
    <xdr:sp macro="" textlink="">
      <xdr:nvSpPr>
        <xdr:cNvPr id="762" name="楕円 761">
          <a:extLst>
            <a:ext uri="{FF2B5EF4-FFF2-40B4-BE49-F238E27FC236}">
              <a16:creationId xmlns:a16="http://schemas.microsoft.com/office/drawing/2014/main" id="{C159E1C0-336A-45BB-9A12-5ABEB58DCA3F}"/>
            </a:ext>
          </a:extLst>
        </xdr:cNvPr>
        <xdr:cNvSpPr/>
      </xdr:nvSpPr>
      <xdr:spPr>
        <a:xfrm>
          <a:off x="13887450" y="1354708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148589</xdr:rowOff>
    </xdr:from>
    <xdr:to>
      <xdr:col>85</xdr:col>
      <xdr:colOff>127000</xdr:colOff>
      <xdr:row>84</xdr:row>
      <xdr:rowOff>7620</xdr:rowOff>
    </xdr:to>
    <xdr:cxnSp macro="">
      <xdr:nvCxnSpPr>
        <xdr:cNvPr id="763" name="直線コネクタ 762">
          <a:extLst>
            <a:ext uri="{FF2B5EF4-FFF2-40B4-BE49-F238E27FC236}">
              <a16:creationId xmlns:a16="http://schemas.microsoft.com/office/drawing/2014/main" id="{F5726FEA-AF1C-45E0-87DF-F10B400A0726}"/>
            </a:ext>
          </a:extLst>
        </xdr:cNvPr>
        <xdr:cNvCxnSpPr/>
      </xdr:nvCxnSpPr>
      <xdr:spPr>
        <a:xfrm>
          <a:off x="13935075" y="13594714"/>
          <a:ext cx="762000" cy="27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59689</xdr:rowOff>
    </xdr:from>
    <xdr:to>
      <xdr:col>76</xdr:col>
      <xdr:colOff>165100</xdr:colOff>
      <xdr:row>83</xdr:row>
      <xdr:rowOff>161289</xdr:rowOff>
    </xdr:to>
    <xdr:sp macro="" textlink="">
      <xdr:nvSpPr>
        <xdr:cNvPr id="764" name="楕円 763">
          <a:extLst>
            <a:ext uri="{FF2B5EF4-FFF2-40B4-BE49-F238E27FC236}">
              <a16:creationId xmlns:a16="http://schemas.microsoft.com/office/drawing/2014/main" id="{0B0738DC-5918-4BFA-A2BD-B3AD5CB4E6E1}"/>
            </a:ext>
          </a:extLst>
        </xdr:cNvPr>
        <xdr:cNvSpPr/>
      </xdr:nvSpPr>
      <xdr:spPr>
        <a:xfrm>
          <a:off x="13096875" y="135089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110489</xdr:rowOff>
    </xdr:from>
    <xdr:to>
      <xdr:col>81</xdr:col>
      <xdr:colOff>50800</xdr:colOff>
      <xdr:row>83</xdr:row>
      <xdr:rowOff>148589</xdr:rowOff>
    </xdr:to>
    <xdr:cxnSp macro="">
      <xdr:nvCxnSpPr>
        <xdr:cNvPr id="765" name="直線コネクタ 764">
          <a:extLst>
            <a:ext uri="{FF2B5EF4-FFF2-40B4-BE49-F238E27FC236}">
              <a16:creationId xmlns:a16="http://schemas.microsoft.com/office/drawing/2014/main" id="{3515CCE2-37E0-4BE7-AE3B-5E888431DA1C}"/>
            </a:ext>
          </a:extLst>
        </xdr:cNvPr>
        <xdr:cNvCxnSpPr/>
      </xdr:nvCxnSpPr>
      <xdr:spPr>
        <a:xfrm>
          <a:off x="13144500" y="13556614"/>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31750</xdr:rowOff>
    </xdr:from>
    <xdr:to>
      <xdr:col>72</xdr:col>
      <xdr:colOff>38100</xdr:colOff>
      <xdr:row>83</xdr:row>
      <xdr:rowOff>133350</xdr:rowOff>
    </xdr:to>
    <xdr:sp macro="" textlink="">
      <xdr:nvSpPr>
        <xdr:cNvPr id="766" name="楕円 765">
          <a:extLst>
            <a:ext uri="{FF2B5EF4-FFF2-40B4-BE49-F238E27FC236}">
              <a16:creationId xmlns:a16="http://schemas.microsoft.com/office/drawing/2014/main" id="{5506A405-BC2F-417B-9303-D4EE6BF40B08}"/>
            </a:ext>
          </a:extLst>
        </xdr:cNvPr>
        <xdr:cNvSpPr/>
      </xdr:nvSpPr>
      <xdr:spPr>
        <a:xfrm>
          <a:off x="12296775" y="134778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82550</xdr:rowOff>
    </xdr:from>
    <xdr:to>
      <xdr:col>76</xdr:col>
      <xdr:colOff>114300</xdr:colOff>
      <xdr:row>83</xdr:row>
      <xdr:rowOff>110489</xdr:rowOff>
    </xdr:to>
    <xdr:cxnSp macro="">
      <xdr:nvCxnSpPr>
        <xdr:cNvPr id="767" name="直線コネクタ 766">
          <a:extLst>
            <a:ext uri="{FF2B5EF4-FFF2-40B4-BE49-F238E27FC236}">
              <a16:creationId xmlns:a16="http://schemas.microsoft.com/office/drawing/2014/main" id="{1275E172-DBCA-497F-8B29-FFFAB68F8840}"/>
            </a:ext>
          </a:extLst>
        </xdr:cNvPr>
        <xdr:cNvCxnSpPr/>
      </xdr:nvCxnSpPr>
      <xdr:spPr>
        <a:xfrm>
          <a:off x="12344400" y="13535025"/>
          <a:ext cx="8001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165100</xdr:rowOff>
    </xdr:from>
    <xdr:to>
      <xdr:col>67</xdr:col>
      <xdr:colOff>101600</xdr:colOff>
      <xdr:row>83</xdr:row>
      <xdr:rowOff>95250</xdr:rowOff>
    </xdr:to>
    <xdr:sp macro="" textlink="">
      <xdr:nvSpPr>
        <xdr:cNvPr id="768" name="楕円 767">
          <a:extLst>
            <a:ext uri="{FF2B5EF4-FFF2-40B4-BE49-F238E27FC236}">
              <a16:creationId xmlns:a16="http://schemas.microsoft.com/office/drawing/2014/main" id="{CC83F63F-E37F-4BDE-86FF-F0809A6844AC}"/>
            </a:ext>
          </a:extLst>
        </xdr:cNvPr>
        <xdr:cNvSpPr/>
      </xdr:nvSpPr>
      <xdr:spPr>
        <a:xfrm>
          <a:off x="11487150" y="134493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44450</xdr:rowOff>
    </xdr:from>
    <xdr:to>
      <xdr:col>71</xdr:col>
      <xdr:colOff>177800</xdr:colOff>
      <xdr:row>83</xdr:row>
      <xdr:rowOff>82550</xdr:rowOff>
    </xdr:to>
    <xdr:cxnSp macro="">
      <xdr:nvCxnSpPr>
        <xdr:cNvPr id="769" name="直線コネクタ 768">
          <a:extLst>
            <a:ext uri="{FF2B5EF4-FFF2-40B4-BE49-F238E27FC236}">
              <a16:creationId xmlns:a16="http://schemas.microsoft.com/office/drawing/2014/main" id="{AB3F2105-7002-44E0-B255-F9A2C0B8D0A2}"/>
            </a:ext>
          </a:extLst>
        </xdr:cNvPr>
        <xdr:cNvCxnSpPr/>
      </xdr:nvCxnSpPr>
      <xdr:spPr>
        <a:xfrm>
          <a:off x="11534775" y="13496925"/>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770" name="n_1aveValue【児童館】&#10;有形固定資産減価償却率">
          <a:extLst>
            <a:ext uri="{FF2B5EF4-FFF2-40B4-BE49-F238E27FC236}">
              <a16:creationId xmlns:a16="http://schemas.microsoft.com/office/drawing/2014/main" id="{F6714C53-152E-49BE-872E-2E53CD8EA294}"/>
            </a:ext>
          </a:extLst>
        </xdr:cNvPr>
        <xdr:cNvSpPr txBox="1"/>
      </xdr:nvSpPr>
      <xdr:spPr>
        <a:xfrm>
          <a:off x="13745219" y="13060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771" name="n_2aveValue【児童館】&#10;有形固定資産減価償却率">
          <a:extLst>
            <a:ext uri="{FF2B5EF4-FFF2-40B4-BE49-F238E27FC236}">
              <a16:creationId xmlns:a16="http://schemas.microsoft.com/office/drawing/2014/main" id="{012F8782-E95C-43B3-8AC3-3BABA62C2AF9}"/>
            </a:ext>
          </a:extLst>
        </xdr:cNvPr>
        <xdr:cNvSpPr txBox="1"/>
      </xdr:nvSpPr>
      <xdr:spPr>
        <a:xfrm>
          <a:off x="12964169" y="13065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772" name="n_3aveValue【児童館】&#10;有形固定資産減価償却率">
          <a:extLst>
            <a:ext uri="{FF2B5EF4-FFF2-40B4-BE49-F238E27FC236}">
              <a16:creationId xmlns:a16="http://schemas.microsoft.com/office/drawing/2014/main" id="{A8569ADF-B667-45BB-95F4-40CC959D9555}"/>
            </a:ext>
          </a:extLst>
        </xdr:cNvPr>
        <xdr:cNvSpPr txBox="1"/>
      </xdr:nvSpPr>
      <xdr:spPr>
        <a:xfrm>
          <a:off x="12164069" y="1305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773" name="n_4aveValue【児童館】&#10;有形固定資産減価償却率">
          <a:extLst>
            <a:ext uri="{FF2B5EF4-FFF2-40B4-BE49-F238E27FC236}">
              <a16:creationId xmlns:a16="http://schemas.microsoft.com/office/drawing/2014/main" id="{31421269-F24D-4CA2-9EA8-400FC450C304}"/>
            </a:ext>
          </a:extLst>
        </xdr:cNvPr>
        <xdr:cNvSpPr txBox="1"/>
      </xdr:nvSpPr>
      <xdr:spPr>
        <a:xfrm>
          <a:off x="11354444" y="13008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19066</xdr:rowOff>
    </xdr:from>
    <xdr:ext cx="405111" cy="259045"/>
    <xdr:sp macro="" textlink="">
      <xdr:nvSpPr>
        <xdr:cNvPr id="774" name="n_1mainValue【児童館】&#10;有形固定資産減価償却率">
          <a:extLst>
            <a:ext uri="{FF2B5EF4-FFF2-40B4-BE49-F238E27FC236}">
              <a16:creationId xmlns:a16="http://schemas.microsoft.com/office/drawing/2014/main" id="{C7D4481E-52A7-457C-B226-DC9B232CD3E4}"/>
            </a:ext>
          </a:extLst>
        </xdr:cNvPr>
        <xdr:cNvSpPr txBox="1"/>
      </xdr:nvSpPr>
      <xdr:spPr>
        <a:xfrm>
          <a:off x="13745219" y="13630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152416</xdr:rowOff>
    </xdr:from>
    <xdr:ext cx="405111" cy="259045"/>
    <xdr:sp macro="" textlink="">
      <xdr:nvSpPr>
        <xdr:cNvPr id="775" name="n_2mainValue【児童館】&#10;有形固定資産減価償却率">
          <a:extLst>
            <a:ext uri="{FF2B5EF4-FFF2-40B4-BE49-F238E27FC236}">
              <a16:creationId xmlns:a16="http://schemas.microsoft.com/office/drawing/2014/main" id="{4D8AD5FB-61DF-409B-B383-38EF4959F54D}"/>
            </a:ext>
          </a:extLst>
        </xdr:cNvPr>
        <xdr:cNvSpPr txBox="1"/>
      </xdr:nvSpPr>
      <xdr:spPr>
        <a:xfrm>
          <a:off x="12964169" y="13601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124477</xdr:rowOff>
    </xdr:from>
    <xdr:ext cx="405111" cy="259045"/>
    <xdr:sp macro="" textlink="">
      <xdr:nvSpPr>
        <xdr:cNvPr id="776" name="n_3mainValue【児童館】&#10;有形固定資産減価償却率">
          <a:extLst>
            <a:ext uri="{FF2B5EF4-FFF2-40B4-BE49-F238E27FC236}">
              <a16:creationId xmlns:a16="http://schemas.microsoft.com/office/drawing/2014/main" id="{67D3EDCC-D2F5-4614-80CD-FF788D6C1505}"/>
            </a:ext>
          </a:extLst>
        </xdr:cNvPr>
        <xdr:cNvSpPr txBox="1"/>
      </xdr:nvSpPr>
      <xdr:spPr>
        <a:xfrm>
          <a:off x="12164069" y="13570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86377</xdr:rowOff>
    </xdr:from>
    <xdr:ext cx="405111" cy="259045"/>
    <xdr:sp macro="" textlink="">
      <xdr:nvSpPr>
        <xdr:cNvPr id="777" name="n_4mainValue【児童館】&#10;有形固定資産減価償却率">
          <a:extLst>
            <a:ext uri="{FF2B5EF4-FFF2-40B4-BE49-F238E27FC236}">
              <a16:creationId xmlns:a16="http://schemas.microsoft.com/office/drawing/2014/main" id="{BB1813E0-129C-4C8C-9FF3-65AAC67E2A0B}"/>
            </a:ext>
          </a:extLst>
        </xdr:cNvPr>
        <xdr:cNvSpPr txBox="1"/>
      </xdr:nvSpPr>
      <xdr:spPr>
        <a:xfrm>
          <a:off x="11354444" y="13532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8" name="正方形/長方形 777">
          <a:extLst>
            <a:ext uri="{FF2B5EF4-FFF2-40B4-BE49-F238E27FC236}">
              <a16:creationId xmlns:a16="http://schemas.microsoft.com/office/drawing/2014/main" id="{67512559-3ECB-4A12-ACAF-DB7069EF5B48}"/>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9" name="正方形/長方形 778">
          <a:extLst>
            <a:ext uri="{FF2B5EF4-FFF2-40B4-BE49-F238E27FC236}">
              <a16:creationId xmlns:a16="http://schemas.microsoft.com/office/drawing/2014/main" id="{7A213990-8D41-4B5B-8E24-D0F3213D3B9F}"/>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0" name="正方形/長方形 779">
          <a:extLst>
            <a:ext uri="{FF2B5EF4-FFF2-40B4-BE49-F238E27FC236}">
              <a16:creationId xmlns:a16="http://schemas.microsoft.com/office/drawing/2014/main" id="{647CB081-8D1E-4235-9241-1E873639F9F6}"/>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1" name="正方形/長方形 780">
          <a:extLst>
            <a:ext uri="{FF2B5EF4-FFF2-40B4-BE49-F238E27FC236}">
              <a16:creationId xmlns:a16="http://schemas.microsoft.com/office/drawing/2014/main" id="{335A5C15-7A3D-42A9-B73F-03DFD1F48EA8}"/>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2" name="正方形/長方形 781">
          <a:extLst>
            <a:ext uri="{FF2B5EF4-FFF2-40B4-BE49-F238E27FC236}">
              <a16:creationId xmlns:a16="http://schemas.microsoft.com/office/drawing/2014/main" id="{FD83DEB2-74BB-4A36-89DA-F3D786C8F908}"/>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3" name="正方形/長方形 782">
          <a:extLst>
            <a:ext uri="{FF2B5EF4-FFF2-40B4-BE49-F238E27FC236}">
              <a16:creationId xmlns:a16="http://schemas.microsoft.com/office/drawing/2014/main" id="{910FE949-9694-4D90-BD38-AF0663A091A4}"/>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4" name="正方形/長方形 783">
          <a:extLst>
            <a:ext uri="{FF2B5EF4-FFF2-40B4-BE49-F238E27FC236}">
              <a16:creationId xmlns:a16="http://schemas.microsoft.com/office/drawing/2014/main" id="{360D14F4-89AA-4F48-BBE8-7D3B5B86A0C7}"/>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5" name="正方形/長方形 784">
          <a:extLst>
            <a:ext uri="{FF2B5EF4-FFF2-40B4-BE49-F238E27FC236}">
              <a16:creationId xmlns:a16="http://schemas.microsoft.com/office/drawing/2014/main" id="{F84DEE55-5BF8-4CEB-9B0C-EA61EEC6DF5A}"/>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6" name="テキスト ボックス 785">
          <a:extLst>
            <a:ext uri="{FF2B5EF4-FFF2-40B4-BE49-F238E27FC236}">
              <a16:creationId xmlns:a16="http://schemas.microsoft.com/office/drawing/2014/main" id="{071A1C6B-D919-42BF-A45A-F5851B3303F1}"/>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7" name="直線コネクタ 786">
          <a:extLst>
            <a:ext uri="{FF2B5EF4-FFF2-40B4-BE49-F238E27FC236}">
              <a16:creationId xmlns:a16="http://schemas.microsoft.com/office/drawing/2014/main" id="{2464DF81-4D29-40A2-89D5-B83B5399846B}"/>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8" name="直線コネクタ 787">
          <a:extLst>
            <a:ext uri="{FF2B5EF4-FFF2-40B4-BE49-F238E27FC236}">
              <a16:creationId xmlns:a16="http://schemas.microsoft.com/office/drawing/2014/main" id="{3D011949-5B70-46D0-BA55-8B7CFB84F8BC}"/>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9" name="テキスト ボックス 788">
          <a:extLst>
            <a:ext uri="{FF2B5EF4-FFF2-40B4-BE49-F238E27FC236}">
              <a16:creationId xmlns:a16="http://schemas.microsoft.com/office/drawing/2014/main" id="{C81A2B55-CAD6-4441-8C91-B16F91C931D7}"/>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0" name="直線コネクタ 789">
          <a:extLst>
            <a:ext uri="{FF2B5EF4-FFF2-40B4-BE49-F238E27FC236}">
              <a16:creationId xmlns:a16="http://schemas.microsoft.com/office/drawing/2014/main" id="{C61B36E2-DC85-44D1-8DDE-EBDBD16B7EF6}"/>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1" name="テキスト ボックス 790">
          <a:extLst>
            <a:ext uri="{FF2B5EF4-FFF2-40B4-BE49-F238E27FC236}">
              <a16:creationId xmlns:a16="http://schemas.microsoft.com/office/drawing/2014/main" id="{C08861BA-0427-4672-84F2-673C197C2BBB}"/>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2" name="直線コネクタ 791">
          <a:extLst>
            <a:ext uri="{FF2B5EF4-FFF2-40B4-BE49-F238E27FC236}">
              <a16:creationId xmlns:a16="http://schemas.microsoft.com/office/drawing/2014/main" id="{B2653A02-EF6F-48E8-84BF-670F0A01960D}"/>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3" name="テキスト ボックス 792">
          <a:extLst>
            <a:ext uri="{FF2B5EF4-FFF2-40B4-BE49-F238E27FC236}">
              <a16:creationId xmlns:a16="http://schemas.microsoft.com/office/drawing/2014/main" id="{28C50A43-EE9D-4596-A426-D0A1FAA3D7C9}"/>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4" name="直線コネクタ 793">
          <a:extLst>
            <a:ext uri="{FF2B5EF4-FFF2-40B4-BE49-F238E27FC236}">
              <a16:creationId xmlns:a16="http://schemas.microsoft.com/office/drawing/2014/main" id="{99C03307-260F-4C90-A6C4-E213153AE044}"/>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5" name="テキスト ボックス 794">
          <a:extLst>
            <a:ext uri="{FF2B5EF4-FFF2-40B4-BE49-F238E27FC236}">
              <a16:creationId xmlns:a16="http://schemas.microsoft.com/office/drawing/2014/main" id="{AF2F6079-8EA5-445E-B6D9-FCF30DEF336F}"/>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6" name="直線コネクタ 795">
          <a:extLst>
            <a:ext uri="{FF2B5EF4-FFF2-40B4-BE49-F238E27FC236}">
              <a16:creationId xmlns:a16="http://schemas.microsoft.com/office/drawing/2014/main" id="{9E00B5F0-8686-4B51-AD31-4ECE61850407}"/>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7" name="テキスト ボックス 796">
          <a:extLst>
            <a:ext uri="{FF2B5EF4-FFF2-40B4-BE49-F238E27FC236}">
              <a16:creationId xmlns:a16="http://schemas.microsoft.com/office/drawing/2014/main" id="{456F3E41-CCE6-45B5-8FBF-D013CACD3125}"/>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8" name="直線コネクタ 797">
          <a:extLst>
            <a:ext uri="{FF2B5EF4-FFF2-40B4-BE49-F238E27FC236}">
              <a16:creationId xmlns:a16="http://schemas.microsoft.com/office/drawing/2014/main" id="{FCB7EE3F-F05E-4BEB-B543-F56BBBB584CA}"/>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9" name="テキスト ボックス 798">
          <a:extLst>
            <a:ext uri="{FF2B5EF4-FFF2-40B4-BE49-F238E27FC236}">
              <a16:creationId xmlns:a16="http://schemas.microsoft.com/office/drawing/2014/main" id="{861EA74B-4298-4582-AAC4-A8BB3CF10EB9}"/>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0" name="直線コネクタ 799">
          <a:extLst>
            <a:ext uri="{FF2B5EF4-FFF2-40B4-BE49-F238E27FC236}">
              <a16:creationId xmlns:a16="http://schemas.microsoft.com/office/drawing/2014/main" id="{192D5EA6-0E81-40AB-BDCA-F740688C7AFE}"/>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1" name="テキスト ボックス 800">
          <a:extLst>
            <a:ext uri="{FF2B5EF4-FFF2-40B4-BE49-F238E27FC236}">
              <a16:creationId xmlns:a16="http://schemas.microsoft.com/office/drawing/2014/main" id="{5E70EAF9-FD68-4AD0-AC87-AC390B089F25}"/>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2" name="【児童館】&#10;一人当たり面積グラフ枠">
          <a:extLst>
            <a:ext uri="{FF2B5EF4-FFF2-40B4-BE49-F238E27FC236}">
              <a16:creationId xmlns:a16="http://schemas.microsoft.com/office/drawing/2014/main" id="{B3B136D3-514D-4AC3-8079-053261013386}"/>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803" name="直線コネクタ 802">
          <a:extLst>
            <a:ext uri="{FF2B5EF4-FFF2-40B4-BE49-F238E27FC236}">
              <a16:creationId xmlns:a16="http://schemas.microsoft.com/office/drawing/2014/main" id="{F26A316B-6AAD-451A-A804-4368DFCAD07F}"/>
            </a:ext>
          </a:extLst>
        </xdr:cNvPr>
        <xdr:cNvCxnSpPr/>
      </xdr:nvCxnSpPr>
      <xdr:spPr>
        <a:xfrm flipV="1">
          <a:off x="19954239" y="12656004"/>
          <a:ext cx="0" cy="1422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804" name="【児童館】&#10;一人当たり面積最小値テキスト">
          <a:extLst>
            <a:ext uri="{FF2B5EF4-FFF2-40B4-BE49-F238E27FC236}">
              <a16:creationId xmlns:a16="http://schemas.microsoft.com/office/drawing/2014/main" id="{3AA83461-C427-452D-907C-BA22AAFA8C72}"/>
            </a:ext>
          </a:extLst>
        </xdr:cNvPr>
        <xdr:cNvSpPr txBox="1"/>
      </xdr:nvSpPr>
      <xdr:spPr>
        <a:xfrm>
          <a:off x="19992975" y="1408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805" name="直線コネクタ 804">
          <a:extLst>
            <a:ext uri="{FF2B5EF4-FFF2-40B4-BE49-F238E27FC236}">
              <a16:creationId xmlns:a16="http://schemas.microsoft.com/office/drawing/2014/main" id="{CD93FC3C-129F-4EFC-945D-57E631E316DC}"/>
            </a:ext>
          </a:extLst>
        </xdr:cNvPr>
        <xdr:cNvCxnSpPr/>
      </xdr:nvCxnSpPr>
      <xdr:spPr>
        <a:xfrm>
          <a:off x="19878675" y="140788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806" name="【児童館】&#10;一人当たり面積最大値テキスト">
          <a:extLst>
            <a:ext uri="{FF2B5EF4-FFF2-40B4-BE49-F238E27FC236}">
              <a16:creationId xmlns:a16="http://schemas.microsoft.com/office/drawing/2014/main" id="{12A6B297-2B59-4FF9-AC3F-52B5838DABA4}"/>
            </a:ext>
          </a:extLst>
        </xdr:cNvPr>
        <xdr:cNvSpPr txBox="1"/>
      </xdr:nvSpPr>
      <xdr:spPr>
        <a:xfrm>
          <a:off x="19992975" y="12450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807" name="直線コネクタ 806">
          <a:extLst>
            <a:ext uri="{FF2B5EF4-FFF2-40B4-BE49-F238E27FC236}">
              <a16:creationId xmlns:a16="http://schemas.microsoft.com/office/drawing/2014/main" id="{3E950DF2-C71A-474E-8A8C-5A4A4E44562D}"/>
            </a:ext>
          </a:extLst>
        </xdr:cNvPr>
        <xdr:cNvCxnSpPr/>
      </xdr:nvCxnSpPr>
      <xdr:spPr>
        <a:xfrm>
          <a:off x="19878675" y="126560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101798</xdr:rowOff>
    </xdr:from>
    <xdr:ext cx="469744" cy="259045"/>
    <xdr:sp macro="" textlink="">
      <xdr:nvSpPr>
        <xdr:cNvPr id="808" name="【児童館】&#10;一人当たり面積平均値テキスト">
          <a:extLst>
            <a:ext uri="{FF2B5EF4-FFF2-40B4-BE49-F238E27FC236}">
              <a16:creationId xmlns:a16="http://schemas.microsoft.com/office/drawing/2014/main" id="{D186BAB5-9E96-43F3-95C5-6CD07026ED88}"/>
            </a:ext>
          </a:extLst>
        </xdr:cNvPr>
        <xdr:cNvSpPr txBox="1"/>
      </xdr:nvSpPr>
      <xdr:spPr>
        <a:xfrm>
          <a:off x="19992975" y="137161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809" name="フローチャート: 判断 808">
          <a:extLst>
            <a:ext uri="{FF2B5EF4-FFF2-40B4-BE49-F238E27FC236}">
              <a16:creationId xmlns:a16="http://schemas.microsoft.com/office/drawing/2014/main" id="{43AD45DC-ECBE-4259-8B62-2AB96EE79990}"/>
            </a:ext>
          </a:extLst>
        </xdr:cNvPr>
        <xdr:cNvSpPr/>
      </xdr:nvSpPr>
      <xdr:spPr>
        <a:xfrm>
          <a:off x="19897725" y="1373777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810" name="フローチャート: 判断 809">
          <a:extLst>
            <a:ext uri="{FF2B5EF4-FFF2-40B4-BE49-F238E27FC236}">
              <a16:creationId xmlns:a16="http://schemas.microsoft.com/office/drawing/2014/main" id="{EC88556A-B1E0-40E6-B83F-3916E04BD618}"/>
            </a:ext>
          </a:extLst>
        </xdr:cNvPr>
        <xdr:cNvSpPr/>
      </xdr:nvSpPr>
      <xdr:spPr>
        <a:xfrm>
          <a:off x="19154775" y="137160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811" name="フローチャート: 判断 810">
          <a:extLst>
            <a:ext uri="{FF2B5EF4-FFF2-40B4-BE49-F238E27FC236}">
              <a16:creationId xmlns:a16="http://schemas.microsoft.com/office/drawing/2014/main" id="{ADE123DA-1D79-4DD6-8AE9-E71536D6CF42}"/>
            </a:ext>
          </a:extLst>
        </xdr:cNvPr>
        <xdr:cNvSpPr/>
      </xdr:nvSpPr>
      <xdr:spPr>
        <a:xfrm>
          <a:off x="18345150" y="137454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812" name="フローチャート: 判断 811">
          <a:extLst>
            <a:ext uri="{FF2B5EF4-FFF2-40B4-BE49-F238E27FC236}">
              <a16:creationId xmlns:a16="http://schemas.microsoft.com/office/drawing/2014/main" id="{F874B965-568C-466B-A8ED-A5031127285C}"/>
            </a:ext>
          </a:extLst>
        </xdr:cNvPr>
        <xdr:cNvSpPr/>
      </xdr:nvSpPr>
      <xdr:spPr>
        <a:xfrm>
          <a:off x="17554575" y="1375319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813" name="フローチャート: 判断 812">
          <a:extLst>
            <a:ext uri="{FF2B5EF4-FFF2-40B4-BE49-F238E27FC236}">
              <a16:creationId xmlns:a16="http://schemas.microsoft.com/office/drawing/2014/main" id="{D6762C9F-B53E-469F-82F9-9483113E9730}"/>
            </a:ext>
          </a:extLst>
        </xdr:cNvPr>
        <xdr:cNvSpPr/>
      </xdr:nvSpPr>
      <xdr:spPr>
        <a:xfrm>
          <a:off x="16754475" y="1373777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1941AD4A-564C-4DAC-8A7C-DC89CE80B25C}"/>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BCBF59A6-DC64-4BC1-AA95-8E1C4A7F4C00}"/>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271775AF-BF09-4DD1-A98B-F1BB438609A7}"/>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C5B11982-DA02-42C9-B7BA-C8754C087659}"/>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E70D17D5-3F26-45F4-956E-482254A0154F}"/>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58057</xdr:rowOff>
    </xdr:from>
    <xdr:to>
      <xdr:col>116</xdr:col>
      <xdr:colOff>114300</xdr:colOff>
      <xdr:row>84</xdr:row>
      <xdr:rowOff>159657</xdr:rowOff>
    </xdr:to>
    <xdr:sp macro="" textlink="">
      <xdr:nvSpPr>
        <xdr:cNvPr id="819" name="楕円 818">
          <a:extLst>
            <a:ext uri="{FF2B5EF4-FFF2-40B4-BE49-F238E27FC236}">
              <a16:creationId xmlns:a16="http://schemas.microsoft.com/office/drawing/2014/main" id="{B5CC9C19-BBC0-4B88-B790-B9E64AFCEEB9}"/>
            </a:ext>
          </a:extLst>
        </xdr:cNvPr>
        <xdr:cNvSpPr/>
      </xdr:nvSpPr>
      <xdr:spPr>
        <a:xfrm>
          <a:off x="19897725" y="1366928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80934</xdr:rowOff>
    </xdr:from>
    <xdr:ext cx="469744" cy="259045"/>
    <xdr:sp macro="" textlink="">
      <xdr:nvSpPr>
        <xdr:cNvPr id="820" name="【児童館】&#10;一人当たり面積該当値テキスト">
          <a:extLst>
            <a:ext uri="{FF2B5EF4-FFF2-40B4-BE49-F238E27FC236}">
              <a16:creationId xmlns:a16="http://schemas.microsoft.com/office/drawing/2014/main" id="{17381E6C-97D4-4196-9A82-20CC449BDD75}"/>
            </a:ext>
          </a:extLst>
        </xdr:cNvPr>
        <xdr:cNvSpPr txBox="1"/>
      </xdr:nvSpPr>
      <xdr:spPr>
        <a:xfrm>
          <a:off x="19992975" y="1353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68943</xdr:rowOff>
    </xdr:from>
    <xdr:to>
      <xdr:col>112</xdr:col>
      <xdr:colOff>38100</xdr:colOff>
      <xdr:row>84</xdr:row>
      <xdr:rowOff>170543</xdr:rowOff>
    </xdr:to>
    <xdr:sp macro="" textlink="">
      <xdr:nvSpPr>
        <xdr:cNvPr id="821" name="楕円 820">
          <a:extLst>
            <a:ext uri="{FF2B5EF4-FFF2-40B4-BE49-F238E27FC236}">
              <a16:creationId xmlns:a16="http://schemas.microsoft.com/office/drawing/2014/main" id="{663E21CD-8CA7-42E7-872F-4EED0C48A103}"/>
            </a:ext>
          </a:extLst>
        </xdr:cNvPr>
        <xdr:cNvSpPr/>
      </xdr:nvSpPr>
      <xdr:spPr>
        <a:xfrm>
          <a:off x="19154775" y="136769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108857</xdr:rowOff>
    </xdr:from>
    <xdr:to>
      <xdr:col>116</xdr:col>
      <xdr:colOff>63500</xdr:colOff>
      <xdr:row>84</xdr:row>
      <xdr:rowOff>119743</xdr:rowOff>
    </xdr:to>
    <xdr:cxnSp macro="">
      <xdr:nvCxnSpPr>
        <xdr:cNvPr id="822" name="直線コネクタ 821">
          <a:extLst>
            <a:ext uri="{FF2B5EF4-FFF2-40B4-BE49-F238E27FC236}">
              <a16:creationId xmlns:a16="http://schemas.microsoft.com/office/drawing/2014/main" id="{0EB0B18B-7F88-40C4-BAB2-AAED550D67C6}"/>
            </a:ext>
          </a:extLst>
        </xdr:cNvPr>
        <xdr:cNvCxnSpPr/>
      </xdr:nvCxnSpPr>
      <xdr:spPr>
        <a:xfrm flipV="1">
          <a:off x="19202400" y="13716907"/>
          <a:ext cx="752475"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68943</xdr:rowOff>
    </xdr:from>
    <xdr:to>
      <xdr:col>107</xdr:col>
      <xdr:colOff>101600</xdr:colOff>
      <xdr:row>84</xdr:row>
      <xdr:rowOff>170543</xdr:rowOff>
    </xdr:to>
    <xdr:sp macro="" textlink="">
      <xdr:nvSpPr>
        <xdr:cNvPr id="823" name="楕円 822">
          <a:extLst>
            <a:ext uri="{FF2B5EF4-FFF2-40B4-BE49-F238E27FC236}">
              <a16:creationId xmlns:a16="http://schemas.microsoft.com/office/drawing/2014/main" id="{A99B181E-073F-4D2B-B018-1AA9D074425C}"/>
            </a:ext>
          </a:extLst>
        </xdr:cNvPr>
        <xdr:cNvSpPr/>
      </xdr:nvSpPr>
      <xdr:spPr>
        <a:xfrm>
          <a:off x="18345150" y="1367699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119743</xdr:rowOff>
    </xdr:from>
    <xdr:to>
      <xdr:col>111</xdr:col>
      <xdr:colOff>177800</xdr:colOff>
      <xdr:row>84</xdr:row>
      <xdr:rowOff>119743</xdr:rowOff>
    </xdr:to>
    <xdr:cxnSp macro="">
      <xdr:nvCxnSpPr>
        <xdr:cNvPr id="824" name="直線コネクタ 823">
          <a:extLst>
            <a:ext uri="{FF2B5EF4-FFF2-40B4-BE49-F238E27FC236}">
              <a16:creationId xmlns:a16="http://schemas.microsoft.com/office/drawing/2014/main" id="{625A32AC-311E-4A1C-A29E-03FF7C026BE3}"/>
            </a:ext>
          </a:extLst>
        </xdr:cNvPr>
        <xdr:cNvCxnSpPr/>
      </xdr:nvCxnSpPr>
      <xdr:spPr>
        <a:xfrm>
          <a:off x="18392775" y="1373414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79829</xdr:rowOff>
    </xdr:from>
    <xdr:to>
      <xdr:col>102</xdr:col>
      <xdr:colOff>165100</xdr:colOff>
      <xdr:row>85</xdr:row>
      <xdr:rowOff>9979</xdr:rowOff>
    </xdr:to>
    <xdr:sp macro="" textlink="">
      <xdr:nvSpPr>
        <xdr:cNvPr id="825" name="楕円 824">
          <a:extLst>
            <a:ext uri="{FF2B5EF4-FFF2-40B4-BE49-F238E27FC236}">
              <a16:creationId xmlns:a16="http://schemas.microsoft.com/office/drawing/2014/main" id="{81EC87BC-5C8C-4D45-9CDE-2D1BDCEAB0AD}"/>
            </a:ext>
          </a:extLst>
        </xdr:cNvPr>
        <xdr:cNvSpPr/>
      </xdr:nvSpPr>
      <xdr:spPr>
        <a:xfrm>
          <a:off x="17554575" y="1369422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119743</xdr:rowOff>
    </xdr:from>
    <xdr:to>
      <xdr:col>107</xdr:col>
      <xdr:colOff>50800</xdr:colOff>
      <xdr:row>84</xdr:row>
      <xdr:rowOff>130629</xdr:rowOff>
    </xdr:to>
    <xdr:cxnSp macro="">
      <xdr:nvCxnSpPr>
        <xdr:cNvPr id="826" name="直線コネクタ 825">
          <a:extLst>
            <a:ext uri="{FF2B5EF4-FFF2-40B4-BE49-F238E27FC236}">
              <a16:creationId xmlns:a16="http://schemas.microsoft.com/office/drawing/2014/main" id="{C779E92C-88E8-4283-ACCE-4986223F0387}"/>
            </a:ext>
          </a:extLst>
        </xdr:cNvPr>
        <xdr:cNvCxnSpPr/>
      </xdr:nvCxnSpPr>
      <xdr:spPr>
        <a:xfrm flipV="1">
          <a:off x="17602200" y="13734143"/>
          <a:ext cx="790575" cy="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90714</xdr:rowOff>
    </xdr:from>
    <xdr:to>
      <xdr:col>98</xdr:col>
      <xdr:colOff>38100</xdr:colOff>
      <xdr:row>85</xdr:row>
      <xdr:rowOff>20864</xdr:rowOff>
    </xdr:to>
    <xdr:sp macro="" textlink="">
      <xdr:nvSpPr>
        <xdr:cNvPr id="827" name="楕円 826">
          <a:extLst>
            <a:ext uri="{FF2B5EF4-FFF2-40B4-BE49-F238E27FC236}">
              <a16:creationId xmlns:a16="http://schemas.microsoft.com/office/drawing/2014/main" id="{08BE33A7-28A8-46F3-B714-40D490B0D7C3}"/>
            </a:ext>
          </a:extLst>
        </xdr:cNvPr>
        <xdr:cNvSpPr/>
      </xdr:nvSpPr>
      <xdr:spPr>
        <a:xfrm>
          <a:off x="16754475" y="136987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130629</xdr:rowOff>
    </xdr:from>
    <xdr:to>
      <xdr:col>102</xdr:col>
      <xdr:colOff>114300</xdr:colOff>
      <xdr:row>84</xdr:row>
      <xdr:rowOff>141514</xdr:rowOff>
    </xdr:to>
    <xdr:cxnSp macro="">
      <xdr:nvCxnSpPr>
        <xdr:cNvPr id="828" name="直線コネクタ 827">
          <a:extLst>
            <a:ext uri="{FF2B5EF4-FFF2-40B4-BE49-F238E27FC236}">
              <a16:creationId xmlns:a16="http://schemas.microsoft.com/office/drawing/2014/main" id="{DD4667B9-5F53-46E7-A59E-07BDB3CD77D3}"/>
            </a:ext>
          </a:extLst>
        </xdr:cNvPr>
        <xdr:cNvCxnSpPr/>
      </xdr:nvCxnSpPr>
      <xdr:spPr>
        <a:xfrm flipV="1">
          <a:off x="16802100" y="13741854"/>
          <a:ext cx="800100" cy="14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22877</xdr:rowOff>
    </xdr:from>
    <xdr:ext cx="469744" cy="259045"/>
    <xdr:sp macro="" textlink="">
      <xdr:nvSpPr>
        <xdr:cNvPr id="829" name="n_1aveValue【児童館】&#10;一人当たり面積">
          <a:extLst>
            <a:ext uri="{FF2B5EF4-FFF2-40B4-BE49-F238E27FC236}">
              <a16:creationId xmlns:a16="http://schemas.microsoft.com/office/drawing/2014/main" id="{6535DA6A-AF29-4891-B337-F2A0770234A9}"/>
            </a:ext>
          </a:extLst>
        </xdr:cNvPr>
        <xdr:cNvSpPr txBox="1"/>
      </xdr:nvSpPr>
      <xdr:spPr>
        <a:xfrm>
          <a:off x="18983402" y="1379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55534</xdr:rowOff>
    </xdr:from>
    <xdr:ext cx="469744" cy="259045"/>
    <xdr:sp macro="" textlink="">
      <xdr:nvSpPr>
        <xdr:cNvPr id="830" name="n_2aveValue【児童館】&#10;一人当たり面積">
          <a:extLst>
            <a:ext uri="{FF2B5EF4-FFF2-40B4-BE49-F238E27FC236}">
              <a16:creationId xmlns:a16="http://schemas.microsoft.com/office/drawing/2014/main" id="{7065EB8F-C2D3-4810-B0F0-30E523FC8365}"/>
            </a:ext>
          </a:extLst>
        </xdr:cNvPr>
        <xdr:cNvSpPr txBox="1"/>
      </xdr:nvSpPr>
      <xdr:spPr>
        <a:xfrm>
          <a:off x="18183302" y="13828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66420</xdr:rowOff>
    </xdr:from>
    <xdr:ext cx="469744" cy="259045"/>
    <xdr:sp macro="" textlink="">
      <xdr:nvSpPr>
        <xdr:cNvPr id="831" name="n_3aveValue【児童館】&#10;一人当たり面積">
          <a:extLst>
            <a:ext uri="{FF2B5EF4-FFF2-40B4-BE49-F238E27FC236}">
              <a16:creationId xmlns:a16="http://schemas.microsoft.com/office/drawing/2014/main" id="{170121E2-01D4-4569-979D-21EBEA4B0C41}"/>
            </a:ext>
          </a:extLst>
        </xdr:cNvPr>
        <xdr:cNvSpPr txBox="1"/>
      </xdr:nvSpPr>
      <xdr:spPr>
        <a:xfrm>
          <a:off x="17383202" y="13842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44648</xdr:rowOff>
    </xdr:from>
    <xdr:ext cx="469744" cy="259045"/>
    <xdr:sp macro="" textlink="">
      <xdr:nvSpPr>
        <xdr:cNvPr id="832" name="n_4aveValue【児童館】&#10;一人当たり面積">
          <a:extLst>
            <a:ext uri="{FF2B5EF4-FFF2-40B4-BE49-F238E27FC236}">
              <a16:creationId xmlns:a16="http://schemas.microsoft.com/office/drawing/2014/main" id="{3E7F4D11-6D28-4157-B27D-22662A1D0DF2}"/>
            </a:ext>
          </a:extLst>
        </xdr:cNvPr>
        <xdr:cNvSpPr txBox="1"/>
      </xdr:nvSpPr>
      <xdr:spPr>
        <a:xfrm>
          <a:off x="16592627" y="13820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15620</xdr:rowOff>
    </xdr:from>
    <xdr:ext cx="469744" cy="259045"/>
    <xdr:sp macro="" textlink="">
      <xdr:nvSpPr>
        <xdr:cNvPr id="833" name="n_1mainValue【児童館】&#10;一人当たり面積">
          <a:extLst>
            <a:ext uri="{FF2B5EF4-FFF2-40B4-BE49-F238E27FC236}">
              <a16:creationId xmlns:a16="http://schemas.microsoft.com/office/drawing/2014/main" id="{D8B588D6-6390-4EC0-88E8-863F107A0159}"/>
            </a:ext>
          </a:extLst>
        </xdr:cNvPr>
        <xdr:cNvSpPr txBox="1"/>
      </xdr:nvSpPr>
      <xdr:spPr>
        <a:xfrm>
          <a:off x="18983402" y="13461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15620</xdr:rowOff>
    </xdr:from>
    <xdr:ext cx="469744" cy="259045"/>
    <xdr:sp macro="" textlink="">
      <xdr:nvSpPr>
        <xdr:cNvPr id="834" name="n_2mainValue【児童館】&#10;一人当たり面積">
          <a:extLst>
            <a:ext uri="{FF2B5EF4-FFF2-40B4-BE49-F238E27FC236}">
              <a16:creationId xmlns:a16="http://schemas.microsoft.com/office/drawing/2014/main" id="{34AB31CA-68C0-4CEA-8AFC-38AF27E4668E}"/>
            </a:ext>
          </a:extLst>
        </xdr:cNvPr>
        <xdr:cNvSpPr txBox="1"/>
      </xdr:nvSpPr>
      <xdr:spPr>
        <a:xfrm>
          <a:off x="18183302" y="13461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26506</xdr:rowOff>
    </xdr:from>
    <xdr:ext cx="469744" cy="259045"/>
    <xdr:sp macro="" textlink="">
      <xdr:nvSpPr>
        <xdr:cNvPr id="835" name="n_3mainValue【児童館】&#10;一人当たり面積">
          <a:extLst>
            <a:ext uri="{FF2B5EF4-FFF2-40B4-BE49-F238E27FC236}">
              <a16:creationId xmlns:a16="http://schemas.microsoft.com/office/drawing/2014/main" id="{2609896F-EAC4-4C30-936D-779F9660B89C}"/>
            </a:ext>
          </a:extLst>
        </xdr:cNvPr>
        <xdr:cNvSpPr txBox="1"/>
      </xdr:nvSpPr>
      <xdr:spPr>
        <a:xfrm>
          <a:off x="17383202" y="13478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37391</xdr:rowOff>
    </xdr:from>
    <xdr:ext cx="469744" cy="259045"/>
    <xdr:sp macro="" textlink="">
      <xdr:nvSpPr>
        <xdr:cNvPr id="836" name="n_4mainValue【児童館】&#10;一人当たり面積">
          <a:extLst>
            <a:ext uri="{FF2B5EF4-FFF2-40B4-BE49-F238E27FC236}">
              <a16:creationId xmlns:a16="http://schemas.microsoft.com/office/drawing/2014/main" id="{CA7AF798-3E6B-44EF-B4E7-C5955E4D9A0C}"/>
            </a:ext>
          </a:extLst>
        </xdr:cNvPr>
        <xdr:cNvSpPr txBox="1"/>
      </xdr:nvSpPr>
      <xdr:spPr>
        <a:xfrm>
          <a:off x="16592627" y="1348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7" name="正方形/長方形 836">
          <a:extLst>
            <a:ext uri="{FF2B5EF4-FFF2-40B4-BE49-F238E27FC236}">
              <a16:creationId xmlns:a16="http://schemas.microsoft.com/office/drawing/2014/main" id="{637BFB86-D5BB-4D4B-96CB-5F7F463E817A}"/>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8" name="正方形/長方形 837">
          <a:extLst>
            <a:ext uri="{FF2B5EF4-FFF2-40B4-BE49-F238E27FC236}">
              <a16:creationId xmlns:a16="http://schemas.microsoft.com/office/drawing/2014/main" id="{8FA789E6-6CAD-4102-A036-5C182C5F9EFE}"/>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9" name="正方形/長方形 838">
          <a:extLst>
            <a:ext uri="{FF2B5EF4-FFF2-40B4-BE49-F238E27FC236}">
              <a16:creationId xmlns:a16="http://schemas.microsoft.com/office/drawing/2014/main" id="{6A101F4E-C015-43C5-BEF9-576CDC0538A0}"/>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0" name="正方形/長方形 839">
          <a:extLst>
            <a:ext uri="{FF2B5EF4-FFF2-40B4-BE49-F238E27FC236}">
              <a16:creationId xmlns:a16="http://schemas.microsoft.com/office/drawing/2014/main" id="{AD6048C7-FDCE-436A-AF8A-FD8076AFE206}"/>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1" name="正方形/長方形 840">
          <a:extLst>
            <a:ext uri="{FF2B5EF4-FFF2-40B4-BE49-F238E27FC236}">
              <a16:creationId xmlns:a16="http://schemas.microsoft.com/office/drawing/2014/main" id="{D17B5FA9-AF8C-4E4D-BCF5-123E3AF19212}"/>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2" name="正方形/長方形 841">
          <a:extLst>
            <a:ext uri="{FF2B5EF4-FFF2-40B4-BE49-F238E27FC236}">
              <a16:creationId xmlns:a16="http://schemas.microsoft.com/office/drawing/2014/main" id="{6FB09F75-C64F-4D15-9FE3-67358FC0B037}"/>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3" name="正方形/長方形 842">
          <a:extLst>
            <a:ext uri="{FF2B5EF4-FFF2-40B4-BE49-F238E27FC236}">
              <a16:creationId xmlns:a16="http://schemas.microsoft.com/office/drawing/2014/main" id="{99679352-2D1F-4688-9E4E-44BDA1A93103}"/>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4" name="正方形/長方形 843">
          <a:extLst>
            <a:ext uri="{FF2B5EF4-FFF2-40B4-BE49-F238E27FC236}">
              <a16:creationId xmlns:a16="http://schemas.microsoft.com/office/drawing/2014/main" id="{245C7AB0-85D7-4EA6-9136-3D175DCAE986}"/>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5" name="テキスト ボックス 844">
          <a:extLst>
            <a:ext uri="{FF2B5EF4-FFF2-40B4-BE49-F238E27FC236}">
              <a16:creationId xmlns:a16="http://schemas.microsoft.com/office/drawing/2014/main" id="{50D51D1F-5261-4641-AD85-A4A4B5F13C60}"/>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6" name="直線コネクタ 845">
          <a:extLst>
            <a:ext uri="{FF2B5EF4-FFF2-40B4-BE49-F238E27FC236}">
              <a16:creationId xmlns:a16="http://schemas.microsoft.com/office/drawing/2014/main" id="{A2026149-F0B0-434C-8C5E-E609F99B89D3}"/>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7" name="テキスト ボックス 846">
          <a:extLst>
            <a:ext uri="{FF2B5EF4-FFF2-40B4-BE49-F238E27FC236}">
              <a16:creationId xmlns:a16="http://schemas.microsoft.com/office/drawing/2014/main" id="{ADB150E3-D28D-4953-860C-CE5E087C2649}"/>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8" name="直線コネクタ 847">
          <a:extLst>
            <a:ext uri="{FF2B5EF4-FFF2-40B4-BE49-F238E27FC236}">
              <a16:creationId xmlns:a16="http://schemas.microsoft.com/office/drawing/2014/main" id="{9FC5BEF0-11DA-438A-949C-04BB77CDC057}"/>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9" name="テキスト ボックス 848">
          <a:extLst>
            <a:ext uri="{FF2B5EF4-FFF2-40B4-BE49-F238E27FC236}">
              <a16:creationId xmlns:a16="http://schemas.microsoft.com/office/drawing/2014/main" id="{92099AC4-811E-4B3C-A627-4A3A0232E3D5}"/>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0" name="直線コネクタ 849">
          <a:extLst>
            <a:ext uri="{FF2B5EF4-FFF2-40B4-BE49-F238E27FC236}">
              <a16:creationId xmlns:a16="http://schemas.microsoft.com/office/drawing/2014/main" id="{0C74DDB8-A3D4-4E59-BAC7-0D3E2149286F}"/>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1" name="テキスト ボックス 850">
          <a:extLst>
            <a:ext uri="{FF2B5EF4-FFF2-40B4-BE49-F238E27FC236}">
              <a16:creationId xmlns:a16="http://schemas.microsoft.com/office/drawing/2014/main" id="{D34EF592-38D4-475C-82FD-77A53BE197F9}"/>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2" name="直線コネクタ 851">
          <a:extLst>
            <a:ext uri="{FF2B5EF4-FFF2-40B4-BE49-F238E27FC236}">
              <a16:creationId xmlns:a16="http://schemas.microsoft.com/office/drawing/2014/main" id="{6DA7D040-B7B6-4A03-A267-1B4B90B37AC5}"/>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3" name="テキスト ボックス 852">
          <a:extLst>
            <a:ext uri="{FF2B5EF4-FFF2-40B4-BE49-F238E27FC236}">
              <a16:creationId xmlns:a16="http://schemas.microsoft.com/office/drawing/2014/main" id="{EBC56D3D-6A3D-4D16-AE1C-2EEBB73E4E34}"/>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4" name="直線コネクタ 853">
          <a:extLst>
            <a:ext uri="{FF2B5EF4-FFF2-40B4-BE49-F238E27FC236}">
              <a16:creationId xmlns:a16="http://schemas.microsoft.com/office/drawing/2014/main" id="{AED212FC-F651-4284-B291-787BB0C283EF}"/>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5" name="テキスト ボックス 854">
          <a:extLst>
            <a:ext uri="{FF2B5EF4-FFF2-40B4-BE49-F238E27FC236}">
              <a16:creationId xmlns:a16="http://schemas.microsoft.com/office/drawing/2014/main" id="{37406661-3B35-4A2D-9BC0-8D1937B3579F}"/>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6" name="直線コネクタ 855">
          <a:extLst>
            <a:ext uri="{FF2B5EF4-FFF2-40B4-BE49-F238E27FC236}">
              <a16:creationId xmlns:a16="http://schemas.microsoft.com/office/drawing/2014/main" id="{D9C028E2-67BB-402E-8BB3-DBF0A8ADF3D8}"/>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7" name="テキスト ボックス 856">
          <a:extLst>
            <a:ext uri="{FF2B5EF4-FFF2-40B4-BE49-F238E27FC236}">
              <a16:creationId xmlns:a16="http://schemas.microsoft.com/office/drawing/2014/main" id="{5503443A-B435-488E-95AD-FA2C82C9D132}"/>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7BDC3E18-B379-4EB1-ACD3-3C550A9E8FF8}"/>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9" name="テキスト ボックス 858">
          <a:extLst>
            <a:ext uri="{FF2B5EF4-FFF2-40B4-BE49-F238E27FC236}">
              <a16:creationId xmlns:a16="http://schemas.microsoft.com/office/drawing/2014/main" id="{CB016A4F-4AD2-46AF-93DB-FE036593F3BD}"/>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0" name="【公民館】&#10;有形固定資産減価償却率グラフ枠">
          <a:extLst>
            <a:ext uri="{FF2B5EF4-FFF2-40B4-BE49-F238E27FC236}">
              <a16:creationId xmlns:a16="http://schemas.microsoft.com/office/drawing/2014/main" id="{C37E429B-2128-45AA-AB63-20516949367D}"/>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61" name="直線コネクタ 860">
          <a:extLst>
            <a:ext uri="{FF2B5EF4-FFF2-40B4-BE49-F238E27FC236}">
              <a16:creationId xmlns:a16="http://schemas.microsoft.com/office/drawing/2014/main" id="{D469B9AC-349A-45BA-9786-196090D30F78}"/>
            </a:ext>
          </a:extLst>
        </xdr:cNvPr>
        <xdr:cNvCxnSpPr/>
      </xdr:nvCxnSpPr>
      <xdr:spPr>
        <a:xfrm flipV="1">
          <a:off x="14696439" y="16217900"/>
          <a:ext cx="0" cy="1593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2" name="【公民館】&#10;有形固定資産減価償却率最小値テキスト">
          <a:extLst>
            <a:ext uri="{FF2B5EF4-FFF2-40B4-BE49-F238E27FC236}">
              <a16:creationId xmlns:a16="http://schemas.microsoft.com/office/drawing/2014/main" id="{C14CE2C0-B981-45FF-8650-A8CBA0940416}"/>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3" name="直線コネクタ 862">
          <a:extLst>
            <a:ext uri="{FF2B5EF4-FFF2-40B4-BE49-F238E27FC236}">
              <a16:creationId xmlns:a16="http://schemas.microsoft.com/office/drawing/2014/main" id="{7EDD63C3-256F-4AB9-8F1E-364276342546}"/>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64" name="【公民館】&#10;有形固定資産減価償却率最大値テキスト">
          <a:extLst>
            <a:ext uri="{FF2B5EF4-FFF2-40B4-BE49-F238E27FC236}">
              <a16:creationId xmlns:a16="http://schemas.microsoft.com/office/drawing/2014/main" id="{5F15D008-142A-473F-970E-D6C0493DCB0A}"/>
            </a:ext>
          </a:extLst>
        </xdr:cNvPr>
        <xdr:cNvSpPr txBox="1"/>
      </xdr:nvSpPr>
      <xdr:spPr>
        <a:xfrm>
          <a:off x="14735175" y="1599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65" name="直線コネクタ 864">
          <a:extLst>
            <a:ext uri="{FF2B5EF4-FFF2-40B4-BE49-F238E27FC236}">
              <a16:creationId xmlns:a16="http://schemas.microsoft.com/office/drawing/2014/main" id="{02E8D353-6C88-4DE0-B974-CABC9BBA11B5}"/>
            </a:ext>
          </a:extLst>
        </xdr:cNvPr>
        <xdr:cNvCxnSpPr/>
      </xdr:nvCxnSpPr>
      <xdr:spPr>
        <a:xfrm>
          <a:off x="14611350" y="162179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866" name="【公民館】&#10;有形固定資産減価償却率平均値テキスト">
          <a:extLst>
            <a:ext uri="{FF2B5EF4-FFF2-40B4-BE49-F238E27FC236}">
              <a16:creationId xmlns:a16="http://schemas.microsoft.com/office/drawing/2014/main" id="{255F241B-1A8E-4441-B671-FF5073ACE8F0}"/>
            </a:ext>
          </a:extLst>
        </xdr:cNvPr>
        <xdr:cNvSpPr txBox="1"/>
      </xdr:nvSpPr>
      <xdr:spPr>
        <a:xfrm>
          <a:off x="14735175" y="170688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867" name="フローチャート: 判断 866">
          <a:extLst>
            <a:ext uri="{FF2B5EF4-FFF2-40B4-BE49-F238E27FC236}">
              <a16:creationId xmlns:a16="http://schemas.microsoft.com/office/drawing/2014/main" id="{20A7E057-1BEE-44D5-A4BC-C4240AB6254F}"/>
            </a:ext>
          </a:extLst>
        </xdr:cNvPr>
        <xdr:cNvSpPr/>
      </xdr:nvSpPr>
      <xdr:spPr>
        <a:xfrm>
          <a:off x="14649450" y="170903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868" name="フローチャート: 判断 867">
          <a:extLst>
            <a:ext uri="{FF2B5EF4-FFF2-40B4-BE49-F238E27FC236}">
              <a16:creationId xmlns:a16="http://schemas.microsoft.com/office/drawing/2014/main" id="{C714BC8B-299D-40E0-B3ED-BCC18F742D48}"/>
            </a:ext>
          </a:extLst>
        </xdr:cNvPr>
        <xdr:cNvSpPr/>
      </xdr:nvSpPr>
      <xdr:spPr>
        <a:xfrm>
          <a:off x="13887450" y="17096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869" name="フローチャート: 判断 868">
          <a:extLst>
            <a:ext uri="{FF2B5EF4-FFF2-40B4-BE49-F238E27FC236}">
              <a16:creationId xmlns:a16="http://schemas.microsoft.com/office/drawing/2014/main" id="{BABCEB52-5863-4A69-B9A3-87E3BEA4BCED}"/>
            </a:ext>
          </a:extLst>
        </xdr:cNvPr>
        <xdr:cNvSpPr/>
      </xdr:nvSpPr>
      <xdr:spPr>
        <a:xfrm>
          <a:off x="13096875" y="170795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870" name="フローチャート: 判断 869">
          <a:extLst>
            <a:ext uri="{FF2B5EF4-FFF2-40B4-BE49-F238E27FC236}">
              <a16:creationId xmlns:a16="http://schemas.microsoft.com/office/drawing/2014/main" id="{BB9C28B0-E108-4FE2-A548-35C6D2518423}"/>
            </a:ext>
          </a:extLst>
        </xdr:cNvPr>
        <xdr:cNvSpPr/>
      </xdr:nvSpPr>
      <xdr:spPr>
        <a:xfrm>
          <a:off x="12296775" y="170605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871" name="フローチャート: 判断 870">
          <a:extLst>
            <a:ext uri="{FF2B5EF4-FFF2-40B4-BE49-F238E27FC236}">
              <a16:creationId xmlns:a16="http://schemas.microsoft.com/office/drawing/2014/main" id="{B5E6D32E-F225-42D1-9F8C-E2B01DF062B7}"/>
            </a:ext>
          </a:extLst>
        </xdr:cNvPr>
        <xdr:cNvSpPr/>
      </xdr:nvSpPr>
      <xdr:spPr>
        <a:xfrm>
          <a:off x="11487150" y="170973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45592EAF-5F7B-4E71-BE38-31C3F776212B}"/>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D1F6FC27-183D-485C-8B18-55535939AF5B}"/>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9AFBF373-B1A9-4F8A-A596-BDAB645D8EAA}"/>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A0285BF8-EDEC-4FC1-8684-09993E1B70CC}"/>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10D73815-F187-49DA-8FEC-373873546782}"/>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38736</xdr:rowOff>
    </xdr:from>
    <xdr:to>
      <xdr:col>81</xdr:col>
      <xdr:colOff>101600</xdr:colOff>
      <xdr:row>104</xdr:row>
      <xdr:rowOff>140336</xdr:rowOff>
    </xdr:to>
    <xdr:sp macro="" textlink="">
      <xdr:nvSpPr>
        <xdr:cNvPr id="877" name="楕円 876">
          <a:extLst>
            <a:ext uri="{FF2B5EF4-FFF2-40B4-BE49-F238E27FC236}">
              <a16:creationId xmlns:a16="http://schemas.microsoft.com/office/drawing/2014/main" id="{C2D314EE-29D4-4B8E-B64B-15C8CF75D3E2}"/>
            </a:ext>
          </a:extLst>
        </xdr:cNvPr>
        <xdr:cNvSpPr/>
      </xdr:nvSpPr>
      <xdr:spPr>
        <a:xfrm>
          <a:off x="13887450" y="170122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84455</xdr:rowOff>
    </xdr:from>
    <xdr:to>
      <xdr:col>76</xdr:col>
      <xdr:colOff>165100</xdr:colOff>
      <xdr:row>105</xdr:row>
      <xdr:rowOff>14605</xdr:rowOff>
    </xdr:to>
    <xdr:sp macro="" textlink="">
      <xdr:nvSpPr>
        <xdr:cNvPr id="878" name="楕円 877">
          <a:extLst>
            <a:ext uri="{FF2B5EF4-FFF2-40B4-BE49-F238E27FC236}">
              <a16:creationId xmlns:a16="http://schemas.microsoft.com/office/drawing/2014/main" id="{540C4195-BA64-48B8-BCE1-140248CC6F1A}"/>
            </a:ext>
          </a:extLst>
        </xdr:cNvPr>
        <xdr:cNvSpPr/>
      </xdr:nvSpPr>
      <xdr:spPr>
        <a:xfrm>
          <a:off x="13096875" y="170611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89536</xdr:rowOff>
    </xdr:from>
    <xdr:to>
      <xdr:col>81</xdr:col>
      <xdr:colOff>50800</xdr:colOff>
      <xdr:row>104</xdr:row>
      <xdr:rowOff>135255</xdr:rowOff>
    </xdr:to>
    <xdr:cxnSp macro="">
      <xdr:nvCxnSpPr>
        <xdr:cNvPr id="879" name="直線コネクタ 878">
          <a:extLst>
            <a:ext uri="{FF2B5EF4-FFF2-40B4-BE49-F238E27FC236}">
              <a16:creationId xmlns:a16="http://schemas.microsoft.com/office/drawing/2014/main" id="{18FB3BD7-827A-40C0-9C03-7A23CBD9AE8E}"/>
            </a:ext>
          </a:extLst>
        </xdr:cNvPr>
        <xdr:cNvCxnSpPr/>
      </xdr:nvCxnSpPr>
      <xdr:spPr>
        <a:xfrm flipV="1">
          <a:off x="13144500" y="17059911"/>
          <a:ext cx="790575" cy="4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78739</xdr:rowOff>
    </xdr:from>
    <xdr:to>
      <xdr:col>72</xdr:col>
      <xdr:colOff>38100</xdr:colOff>
      <xdr:row>105</xdr:row>
      <xdr:rowOff>8889</xdr:rowOff>
    </xdr:to>
    <xdr:sp macro="" textlink="">
      <xdr:nvSpPr>
        <xdr:cNvPr id="880" name="楕円 879">
          <a:extLst>
            <a:ext uri="{FF2B5EF4-FFF2-40B4-BE49-F238E27FC236}">
              <a16:creationId xmlns:a16="http://schemas.microsoft.com/office/drawing/2014/main" id="{9660A3C7-8D92-4FAB-B3FE-C1DBB9C83824}"/>
            </a:ext>
          </a:extLst>
        </xdr:cNvPr>
        <xdr:cNvSpPr/>
      </xdr:nvSpPr>
      <xdr:spPr>
        <a:xfrm>
          <a:off x="12296775" y="170522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129539</xdr:rowOff>
    </xdr:from>
    <xdr:to>
      <xdr:col>76</xdr:col>
      <xdr:colOff>114300</xdr:colOff>
      <xdr:row>104</xdr:row>
      <xdr:rowOff>135255</xdr:rowOff>
    </xdr:to>
    <xdr:cxnSp macro="">
      <xdr:nvCxnSpPr>
        <xdr:cNvPr id="881" name="直線コネクタ 880">
          <a:extLst>
            <a:ext uri="{FF2B5EF4-FFF2-40B4-BE49-F238E27FC236}">
              <a16:creationId xmlns:a16="http://schemas.microsoft.com/office/drawing/2014/main" id="{BEF9C7DC-060A-4354-A45E-28AF46EE77A1}"/>
            </a:ext>
          </a:extLst>
        </xdr:cNvPr>
        <xdr:cNvCxnSpPr/>
      </xdr:nvCxnSpPr>
      <xdr:spPr>
        <a:xfrm>
          <a:off x="12344400" y="17099914"/>
          <a:ext cx="8001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122555</xdr:rowOff>
    </xdr:from>
    <xdr:to>
      <xdr:col>67</xdr:col>
      <xdr:colOff>101600</xdr:colOff>
      <xdr:row>105</xdr:row>
      <xdr:rowOff>52705</xdr:rowOff>
    </xdr:to>
    <xdr:sp macro="" textlink="">
      <xdr:nvSpPr>
        <xdr:cNvPr id="882" name="楕円 881">
          <a:extLst>
            <a:ext uri="{FF2B5EF4-FFF2-40B4-BE49-F238E27FC236}">
              <a16:creationId xmlns:a16="http://schemas.microsoft.com/office/drawing/2014/main" id="{6733CBBA-8166-4F69-9F74-16FA4792EE52}"/>
            </a:ext>
          </a:extLst>
        </xdr:cNvPr>
        <xdr:cNvSpPr/>
      </xdr:nvSpPr>
      <xdr:spPr>
        <a:xfrm>
          <a:off x="11487150" y="170992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129539</xdr:rowOff>
    </xdr:from>
    <xdr:to>
      <xdr:col>71</xdr:col>
      <xdr:colOff>177800</xdr:colOff>
      <xdr:row>105</xdr:row>
      <xdr:rowOff>1905</xdr:rowOff>
    </xdr:to>
    <xdr:cxnSp macro="">
      <xdr:nvCxnSpPr>
        <xdr:cNvPr id="883" name="直線コネクタ 882">
          <a:extLst>
            <a:ext uri="{FF2B5EF4-FFF2-40B4-BE49-F238E27FC236}">
              <a16:creationId xmlns:a16="http://schemas.microsoft.com/office/drawing/2014/main" id="{D4BB68ED-FC69-494D-937B-3119F26DE0A0}"/>
            </a:ext>
          </a:extLst>
        </xdr:cNvPr>
        <xdr:cNvCxnSpPr/>
      </xdr:nvCxnSpPr>
      <xdr:spPr>
        <a:xfrm flipV="1">
          <a:off x="11534775" y="17099914"/>
          <a:ext cx="809625" cy="46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47641</xdr:rowOff>
    </xdr:from>
    <xdr:ext cx="405111" cy="259045"/>
    <xdr:sp macro="" textlink="">
      <xdr:nvSpPr>
        <xdr:cNvPr id="884" name="n_1aveValue【公民館】&#10;有形固定資産減価償却率">
          <a:extLst>
            <a:ext uri="{FF2B5EF4-FFF2-40B4-BE49-F238E27FC236}">
              <a16:creationId xmlns:a16="http://schemas.microsoft.com/office/drawing/2014/main" id="{C1809FC3-E006-40BC-9FD7-AE1C5FDA6644}"/>
            </a:ext>
          </a:extLst>
        </xdr:cNvPr>
        <xdr:cNvSpPr txBox="1"/>
      </xdr:nvSpPr>
      <xdr:spPr>
        <a:xfrm>
          <a:off x="13745219" y="1718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885" name="n_2aveValue【公民館】&#10;有形固定資産減価償却率">
          <a:extLst>
            <a:ext uri="{FF2B5EF4-FFF2-40B4-BE49-F238E27FC236}">
              <a16:creationId xmlns:a16="http://schemas.microsoft.com/office/drawing/2014/main" id="{262C6541-7473-4348-9229-C45470EEA25C}"/>
            </a:ext>
          </a:extLst>
        </xdr:cNvPr>
        <xdr:cNvSpPr txBox="1"/>
      </xdr:nvSpPr>
      <xdr:spPr>
        <a:xfrm>
          <a:off x="12964169" y="1717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11447</xdr:rowOff>
    </xdr:from>
    <xdr:ext cx="405111" cy="259045"/>
    <xdr:sp macro="" textlink="">
      <xdr:nvSpPr>
        <xdr:cNvPr id="886" name="n_3aveValue【公民館】&#10;有形固定資産減価償却率">
          <a:extLst>
            <a:ext uri="{FF2B5EF4-FFF2-40B4-BE49-F238E27FC236}">
              <a16:creationId xmlns:a16="http://schemas.microsoft.com/office/drawing/2014/main" id="{D1D379B7-98FF-4EA2-BB23-F7632FB31C77}"/>
            </a:ext>
          </a:extLst>
        </xdr:cNvPr>
        <xdr:cNvSpPr txBox="1"/>
      </xdr:nvSpPr>
      <xdr:spPr>
        <a:xfrm>
          <a:off x="12164069" y="1715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887" name="n_4aveValue【公民館】&#10;有形固定資産減価償却率">
          <a:extLst>
            <a:ext uri="{FF2B5EF4-FFF2-40B4-BE49-F238E27FC236}">
              <a16:creationId xmlns:a16="http://schemas.microsoft.com/office/drawing/2014/main" id="{831DB837-506C-499B-BB8F-6B5EA811E1CA}"/>
            </a:ext>
          </a:extLst>
        </xdr:cNvPr>
        <xdr:cNvSpPr txBox="1"/>
      </xdr:nvSpPr>
      <xdr:spPr>
        <a:xfrm>
          <a:off x="11354444" y="1686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156863</xdr:rowOff>
    </xdr:from>
    <xdr:ext cx="405111" cy="259045"/>
    <xdr:sp macro="" textlink="">
      <xdr:nvSpPr>
        <xdr:cNvPr id="888" name="n_1mainValue【公民館】&#10;有形固定資産減価償却率">
          <a:extLst>
            <a:ext uri="{FF2B5EF4-FFF2-40B4-BE49-F238E27FC236}">
              <a16:creationId xmlns:a16="http://schemas.microsoft.com/office/drawing/2014/main" id="{B0BD0143-4AE8-4555-9148-D8909D1540FC}"/>
            </a:ext>
          </a:extLst>
        </xdr:cNvPr>
        <xdr:cNvSpPr txBox="1"/>
      </xdr:nvSpPr>
      <xdr:spPr>
        <a:xfrm>
          <a:off x="13745219" y="16790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31132</xdr:rowOff>
    </xdr:from>
    <xdr:ext cx="405111" cy="259045"/>
    <xdr:sp macro="" textlink="">
      <xdr:nvSpPr>
        <xdr:cNvPr id="889" name="n_2mainValue【公民館】&#10;有形固定資産減価償却率">
          <a:extLst>
            <a:ext uri="{FF2B5EF4-FFF2-40B4-BE49-F238E27FC236}">
              <a16:creationId xmlns:a16="http://schemas.microsoft.com/office/drawing/2014/main" id="{FBE474FA-5E5D-4086-8306-545EC9E68FED}"/>
            </a:ext>
          </a:extLst>
        </xdr:cNvPr>
        <xdr:cNvSpPr txBox="1"/>
      </xdr:nvSpPr>
      <xdr:spPr>
        <a:xfrm>
          <a:off x="12964169" y="16830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25416</xdr:rowOff>
    </xdr:from>
    <xdr:ext cx="405111" cy="259045"/>
    <xdr:sp macro="" textlink="">
      <xdr:nvSpPr>
        <xdr:cNvPr id="890" name="n_3mainValue【公民館】&#10;有形固定資産減価償却率">
          <a:extLst>
            <a:ext uri="{FF2B5EF4-FFF2-40B4-BE49-F238E27FC236}">
              <a16:creationId xmlns:a16="http://schemas.microsoft.com/office/drawing/2014/main" id="{73FDECE1-9E58-41E7-A54F-84B3BCF82562}"/>
            </a:ext>
          </a:extLst>
        </xdr:cNvPr>
        <xdr:cNvSpPr txBox="1"/>
      </xdr:nvSpPr>
      <xdr:spPr>
        <a:xfrm>
          <a:off x="12164069" y="1683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43832</xdr:rowOff>
    </xdr:from>
    <xdr:ext cx="405111" cy="259045"/>
    <xdr:sp macro="" textlink="">
      <xdr:nvSpPr>
        <xdr:cNvPr id="891" name="n_4mainValue【公民館】&#10;有形固定資産減価償却率">
          <a:extLst>
            <a:ext uri="{FF2B5EF4-FFF2-40B4-BE49-F238E27FC236}">
              <a16:creationId xmlns:a16="http://schemas.microsoft.com/office/drawing/2014/main" id="{62AFAE52-25A3-4C29-BAF7-23ABA5258AF1}"/>
            </a:ext>
          </a:extLst>
        </xdr:cNvPr>
        <xdr:cNvSpPr txBox="1"/>
      </xdr:nvSpPr>
      <xdr:spPr>
        <a:xfrm>
          <a:off x="11354444" y="17192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D4123BA6-280B-4C06-AA90-215A8187182A}"/>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0869970D-8EA0-439B-938C-3863C93E0CC8}"/>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FEBAEFBF-0AFB-4663-9D09-059D545FE328}"/>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7FA855E4-C3E2-4971-8CE3-ECFB18EBD0C5}"/>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C85F2530-147D-4D5F-9314-602960AF733C}"/>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C5D7BF82-FEF9-4AC9-ACAE-A7421BCA5876}"/>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D2A59777-1E44-4A44-9803-F6B613CA2EC1}"/>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15488EA4-6951-4849-987A-3C55F2B7D377}"/>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5FA3CD37-F794-419D-8BCD-B251EB8CA0C7}"/>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26CD41AD-9ACD-4131-BFFA-C84E161A4578}"/>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2" name="直線コネクタ 901">
          <a:extLst>
            <a:ext uri="{FF2B5EF4-FFF2-40B4-BE49-F238E27FC236}">
              <a16:creationId xmlns:a16="http://schemas.microsoft.com/office/drawing/2014/main" id="{CC371F67-D9E9-4B15-83C7-30E9C68D61CC}"/>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3" name="テキスト ボックス 902">
          <a:extLst>
            <a:ext uri="{FF2B5EF4-FFF2-40B4-BE49-F238E27FC236}">
              <a16:creationId xmlns:a16="http://schemas.microsoft.com/office/drawing/2014/main" id="{8A0E1494-BA3A-4D61-B06D-235506B84321}"/>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4" name="直線コネクタ 903">
          <a:extLst>
            <a:ext uri="{FF2B5EF4-FFF2-40B4-BE49-F238E27FC236}">
              <a16:creationId xmlns:a16="http://schemas.microsoft.com/office/drawing/2014/main" id="{34AE7397-3E46-4544-989A-846E6C9C1212}"/>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5" name="テキスト ボックス 904">
          <a:extLst>
            <a:ext uri="{FF2B5EF4-FFF2-40B4-BE49-F238E27FC236}">
              <a16:creationId xmlns:a16="http://schemas.microsoft.com/office/drawing/2014/main" id="{5F1922FD-8EDE-469C-818B-4316E0956880}"/>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6" name="直線コネクタ 905">
          <a:extLst>
            <a:ext uri="{FF2B5EF4-FFF2-40B4-BE49-F238E27FC236}">
              <a16:creationId xmlns:a16="http://schemas.microsoft.com/office/drawing/2014/main" id="{DF4864AD-4F1D-4D5C-87CF-E2177447FACA}"/>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7" name="テキスト ボックス 906">
          <a:extLst>
            <a:ext uri="{FF2B5EF4-FFF2-40B4-BE49-F238E27FC236}">
              <a16:creationId xmlns:a16="http://schemas.microsoft.com/office/drawing/2014/main" id="{11091E70-8E32-48F0-9BC0-B4968A2F9D7F}"/>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8" name="直線コネクタ 907">
          <a:extLst>
            <a:ext uri="{FF2B5EF4-FFF2-40B4-BE49-F238E27FC236}">
              <a16:creationId xmlns:a16="http://schemas.microsoft.com/office/drawing/2014/main" id="{AFBFBCC7-CF64-4648-9933-18D239E87FFC}"/>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9" name="テキスト ボックス 908">
          <a:extLst>
            <a:ext uri="{FF2B5EF4-FFF2-40B4-BE49-F238E27FC236}">
              <a16:creationId xmlns:a16="http://schemas.microsoft.com/office/drawing/2014/main" id="{37B5A48A-0D35-4195-99E3-0F7530BE1D25}"/>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0" name="直線コネクタ 909">
          <a:extLst>
            <a:ext uri="{FF2B5EF4-FFF2-40B4-BE49-F238E27FC236}">
              <a16:creationId xmlns:a16="http://schemas.microsoft.com/office/drawing/2014/main" id="{DE9B1322-ED4E-4D94-A958-3FE333F4B670}"/>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1" name="テキスト ボックス 910">
          <a:extLst>
            <a:ext uri="{FF2B5EF4-FFF2-40B4-BE49-F238E27FC236}">
              <a16:creationId xmlns:a16="http://schemas.microsoft.com/office/drawing/2014/main" id="{5D9E4AFE-646C-40AE-9BCF-E1B3A478487D}"/>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2" name="直線コネクタ 911">
          <a:extLst>
            <a:ext uri="{FF2B5EF4-FFF2-40B4-BE49-F238E27FC236}">
              <a16:creationId xmlns:a16="http://schemas.microsoft.com/office/drawing/2014/main" id="{2C274CBF-5DEA-4697-86F1-3FCEADB48FE9}"/>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3" name="テキスト ボックス 912">
          <a:extLst>
            <a:ext uri="{FF2B5EF4-FFF2-40B4-BE49-F238E27FC236}">
              <a16:creationId xmlns:a16="http://schemas.microsoft.com/office/drawing/2014/main" id="{9D985755-BE5C-4EFF-B0BE-9D6787DC7D13}"/>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052E8530-EBEC-4B9E-A360-17613DF991DE}"/>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4D902D17-FA16-4F77-9598-783FC235A0A5}"/>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C187988F-C575-4523-BBCD-59F6DAA7DD05}"/>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917" name="直線コネクタ 916">
          <a:extLst>
            <a:ext uri="{FF2B5EF4-FFF2-40B4-BE49-F238E27FC236}">
              <a16:creationId xmlns:a16="http://schemas.microsoft.com/office/drawing/2014/main" id="{E3D0D8D4-4262-4DE9-B82C-8943EC759B5F}"/>
            </a:ext>
          </a:extLst>
        </xdr:cNvPr>
        <xdr:cNvCxnSpPr/>
      </xdr:nvCxnSpPr>
      <xdr:spPr>
        <a:xfrm flipV="1">
          <a:off x="19954239" y="16391799"/>
          <a:ext cx="0" cy="1458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918" name="【公民館】&#10;一人当たり面積最小値テキスト">
          <a:extLst>
            <a:ext uri="{FF2B5EF4-FFF2-40B4-BE49-F238E27FC236}">
              <a16:creationId xmlns:a16="http://schemas.microsoft.com/office/drawing/2014/main" id="{91B13E58-547D-49D5-8181-EDB9A4AC0188}"/>
            </a:ext>
          </a:extLst>
        </xdr:cNvPr>
        <xdr:cNvSpPr txBox="1"/>
      </xdr:nvSpPr>
      <xdr:spPr>
        <a:xfrm>
          <a:off x="19992975" y="17856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919" name="直線コネクタ 918">
          <a:extLst>
            <a:ext uri="{FF2B5EF4-FFF2-40B4-BE49-F238E27FC236}">
              <a16:creationId xmlns:a16="http://schemas.microsoft.com/office/drawing/2014/main" id="{3D3573CE-9042-4BDD-8CE0-DD6DB35D433D}"/>
            </a:ext>
          </a:extLst>
        </xdr:cNvPr>
        <xdr:cNvCxnSpPr/>
      </xdr:nvCxnSpPr>
      <xdr:spPr>
        <a:xfrm>
          <a:off x="19878675" y="178498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920" name="【公民館】&#10;一人当たり面積最大値テキスト">
          <a:extLst>
            <a:ext uri="{FF2B5EF4-FFF2-40B4-BE49-F238E27FC236}">
              <a16:creationId xmlns:a16="http://schemas.microsoft.com/office/drawing/2014/main" id="{BFEF1229-713E-4D42-931E-B74DA51E1726}"/>
            </a:ext>
          </a:extLst>
        </xdr:cNvPr>
        <xdr:cNvSpPr txBox="1"/>
      </xdr:nvSpPr>
      <xdr:spPr>
        <a:xfrm>
          <a:off x="19992975" y="1616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921" name="直線コネクタ 920">
          <a:extLst>
            <a:ext uri="{FF2B5EF4-FFF2-40B4-BE49-F238E27FC236}">
              <a16:creationId xmlns:a16="http://schemas.microsoft.com/office/drawing/2014/main" id="{D7549F26-7044-4DED-9469-64F7AC9D6CBF}"/>
            </a:ext>
          </a:extLst>
        </xdr:cNvPr>
        <xdr:cNvCxnSpPr/>
      </xdr:nvCxnSpPr>
      <xdr:spPr>
        <a:xfrm>
          <a:off x="19878675" y="163917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922" name="【公民館】&#10;一人当たり面積平均値テキスト">
          <a:extLst>
            <a:ext uri="{FF2B5EF4-FFF2-40B4-BE49-F238E27FC236}">
              <a16:creationId xmlns:a16="http://schemas.microsoft.com/office/drawing/2014/main" id="{5F3190A1-A214-4CEA-9820-C8AE97887F50}"/>
            </a:ext>
          </a:extLst>
        </xdr:cNvPr>
        <xdr:cNvSpPr txBox="1"/>
      </xdr:nvSpPr>
      <xdr:spPr>
        <a:xfrm>
          <a:off x="19992975" y="174412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923" name="フローチャート: 判断 922">
          <a:extLst>
            <a:ext uri="{FF2B5EF4-FFF2-40B4-BE49-F238E27FC236}">
              <a16:creationId xmlns:a16="http://schemas.microsoft.com/office/drawing/2014/main" id="{171EAB14-5E65-441E-929B-A2A97DCE8CB9}"/>
            </a:ext>
          </a:extLst>
        </xdr:cNvPr>
        <xdr:cNvSpPr/>
      </xdr:nvSpPr>
      <xdr:spPr>
        <a:xfrm>
          <a:off x="19897725" y="1746594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924" name="フローチャート: 判断 923">
          <a:extLst>
            <a:ext uri="{FF2B5EF4-FFF2-40B4-BE49-F238E27FC236}">
              <a16:creationId xmlns:a16="http://schemas.microsoft.com/office/drawing/2014/main" id="{FDB80558-67FC-4253-9B4B-A45FADB9BB99}"/>
            </a:ext>
          </a:extLst>
        </xdr:cNvPr>
        <xdr:cNvSpPr/>
      </xdr:nvSpPr>
      <xdr:spPr>
        <a:xfrm>
          <a:off x="19154775" y="174756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925" name="フローチャート: 判断 924">
          <a:extLst>
            <a:ext uri="{FF2B5EF4-FFF2-40B4-BE49-F238E27FC236}">
              <a16:creationId xmlns:a16="http://schemas.microsoft.com/office/drawing/2014/main" id="{E9B2D61A-F8D0-43DA-8AE8-212A4497DA0A}"/>
            </a:ext>
          </a:extLst>
        </xdr:cNvPr>
        <xdr:cNvSpPr/>
      </xdr:nvSpPr>
      <xdr:spPr>
        <a:xfrm>
          <a:off x="18345150" y="1748055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926" name="フローチャート: 判断 925">
          <a:extLst>
            <a:ext uri="{FF2B5EF4-FFF2-40B4-BE49-F238E27FC236}">
              <a16:creationId xmlns:a16="http://schemas.microsoft.com/office/drawing/2014/main" id="{DEB92BDB-7D70-42C1-BEA3-015D5749D46B}"/>
            </a:ext>
          </a:extLst>
        </xdr:cNvPr>
        <xdr:cNvSpPr/>
      </xdr:nvSpPr>
      <xdr:spPr>
        <a:xfrm>
          <a:off x="17554575" y="174562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927" name="フローチャート: 判断 926">
          <a:extLst>
            <a:ext uri="{FF2B5EF4-FFF2-40B4-BE49-F238E27FC236}">
              <a16:creationId xmlns:a16="http://schemas.microsoft.com/office/drawing/2014/main" id="{5B9DE538-F781-4147-8D39-78C0CDBDED9E}"/>
            </a:ext>
          </a:extLst>
        </xdr:cNvPr>
        <xdr:cNvSpPr/>
      </xdr:nvSpPr>
      <xdr:spPr>
        <a:xfrm>
          <a:off x="16754475" y="1746594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C25AE3D1-59FA-4793-AFD3-1FDDAFFEFF5C}"/>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B2E22EC2-92D9-4132-A663-810CD32D41DD}"/>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BF207315-D4A9-4B61-8EE3-698A1A39F97D}"/>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9E9559BD-C39E-4806-A84D-FB4B7CDD7D93}"/>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0038245A-F540-4E47-885C-97B11776E4C3}"/>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44994</xdr:rowOff>
    </xdr:from>
    <xdr:to>
      <xdr:col>112</xdr:col>
      <xdr:colOff>38100</xdr:colOff>
      <xdr:row>104</xdr:row>
      <xdr:rowOff>146594</xdr:rowOff>
    </xdr:to>
    <xdr:sp macro="" textlink="">
      <xdr:nvSpPr>
        <xdr:cNvPr id="933" name="楕円 932">
          <a:extLst>
            <a:ext uri="{FF2B5EF4-FFF2-40B4-BE49-F238E27FC236}">
              <a16:creationId xmlns:a16="http://schemas.microsoft.com/office/drawing/2014/main" id="{C87E8DA6-CE55-4400-962A-842EFD6E58BD}"/>
            </a:ext>
          </a:extLst>
        </xdr:cNvPr>
        <xdr:cNvSpPr/>
      </xdr:nvSpPr>
      <xdr:spPr>
        <a:xfrm>
          <a:off x="19154775" y="170217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69487</xdr:rowOff>
    </xdr:from>
    <xdr:to>
      <xdr:col>107</xdr:col>
      <xdr:colOff>101600</xdr:colOff>
      <xdr:row>104</xdr:row>
      <xdr:rowOff>171087</xdr:rowOff>
    </xdr:to>
    <xdr:sp macro="" textlink="">
      <xdr:nvSpPr>
        <xdr:cNvPr id="934" name="楕円 933">
          <a:extLst>
            <a:ext uri="{FF2B5EF4-FFF2-40B4-BE49-F238E27FC236}">
              <a16:creationId xmlns:a16="http://schemas.microsoft.com/office/drawing/2014/main" id="{70A7324B-2DD1-4305-8C92-D99EFABC8CE1}"/>
            </a:ext>
          </a:extLst>
        </xdr:cNvPr>
        <xdr:cNvSpPr/>
      </xdr:nvSpPr>
      <xdr:spPr>
        <a:xfrm>
          <a:off x="18345150" y="1703986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95794</xdr:rowOff>
    </xdr:from>
    <xdr:to>
      <xdr:col>111</xdr:col>
      <xdr:colOff>177800</xdr:colOff>
      <xdr:row>104</xdr:row>
      <xdr:rowOff>120287</xdr:rowOff>
    </xdr:to>
    <xdr:cxnSp macro="">
      <xdr:nvCxnSpPr>
        <xdr:cNvPr id="935" name="直線コネクタ 934">
          <a:extLst>
            <a:ext uri="{FF2B5EF4-FFF2-40B4-BE49-F238E27FC236}">
              <a16:creationId xmlns:a16="http://schemas.microsoft.com/office/drawing/2014/main" id="{D747393C-25C5-4CE4-86A1-128033A4933C}"/>
            </a:ext>
          </a:extLst>
        </xdr:cNvPr>
        <xdr:cNvCxnSpPr/>
      </xdr:nvCxnSpPr>
      <xdr:spPr>
        <a:xfrm flipV="1">
          <a:off x="18392775" y="17069344"/>
          <a:ext cx="809625"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58057</xdr:rowOff>
    </xdr:from>
    <xdr:to>
      <xdr:col>102</xdr:col>
      <xdr:colOff>165100</xdr:colOff>
      <xdr:row>104</xdr:row>
      <xdr:rowOff>159657</xdr:rowOff>
    </xdr:to>
    <xdr:sp macro="" textlink="">
      <xdr:nvSpPr>
        <xdr:cNvPr id="936" name="楕円 935">
          <a:extLst>
            <a:ext uri="{FF2B5EF4-FFF2-40B4-BE49-F238E27FC236}">
              <a16:creationId xmlns:a16="http://schemas.microsoft.com/office/drawing/2014/main" id="{DF70A275-D616-4211-9588-7642AD9EFFEC}"/>
            </a:ext>
          </a:extLst>
        </xdr:cNvPr>
        <xdr:cNvSpPr/>
      </xdr:nvSpPr>
      <xdr:spPr>
        <a:xfrm>
          <a:off x="17554575" y="1703160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108857</xdr:rowOff>
    </xdr:from>
    <xdr:to>
      <xdr:col>107</xdr:col>
      <xdr:colOff>50800</xdr:colOff>
      <xdr:row>104</xdr:row>
      <xdr:rowOff>120287</xdr:rowOff>
    </xdr:to>
    <xdr:cxnSp macro="">
      <xdr:nvCxnSpPr>
        <xdr:cNvPr id="937" name="直線コネクタ 936">
          <a:extLst>
            <a:ext uri="{FF2B5EF4-FFF2-40B4-BE49-F238E27FC236}">
              <a16:creationId xmlns:a16="http://schemas.microsoft.com/office/drawing/2014/main" id="{ED788932-5E2F-4B8D-A7AA-38D02A62108F}"/>
            </a:ext>
          </a:extLst>
        </xdr:cNvPr>
        <xdr:cNvCxnSpPr/>
      </xdr:nvCxnSpPr>
      <xdr:spPr>
        <a:xfrm>
          <a:off x="17602200" y="17079232"/>
          <a:ext cx="79057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25400</xdr:rowOff>
    </xdr:from>
    <xdr:to>
      <xdr:col>98</xdr:col>
      <xdr:colOff>38100</xdr:colOff>
      <xdr:row>104</xdr:row>
      <xdr:rowOff>127000</xdr:rowOff>
    </xdr:to>
    <xdr:sp macro="" textlink="">
      <xdr:nvSpPr>
        <xdr:cNvPr id="938" name="楕円 937">
          <a:extLst>
            <a:ext uri="{FF2B5EF4-FFF2-40B4-BE49-F238E27FC236}">
              <a16:creationId xmlns:a16="http://schemas.microsoft.com/office/drawing/2014/main" id="{F9602760-08F7-469D-B5D8-48707D23BA95}"/>
            </a:ext>
          </a:extLst>
        </xdr:cNvPr>
        <xdr:cNvSpPr/>
      </xdr:nvSpPr>
      <xdr:spPr>
        <a:xfrm>
          <a:off x="16754475" y="170021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76200</xdr:rowOff>
    </xdr:from>
    <xdr:to>
      <xdr:col>102</xdr:col>
      <xdr:colOff>114300</xdr:colOff>
      <xdr:row>104</xdr:row>
      <xdr:rowOff>108857</xdr:rowOff>
    </xdr:to>
    <xdr:cxnSp macro="">
      <xdr:nvCxnSpPr>
        <xdr:cNvPr id="939" name="直線コネクタ 938">
          <a:extLst>
            <a:ext uri="{FF2B5EF4-FFF2-40B4-BE49-F238E27FC236}">
              <a16:creationId xmlns:a16="http://schemas.microsoft.com/office/drawing/2014/main" id="{B9661B13-B370-4BD8-9808-7B8CEC6FBC17}"/>
            </a:ext>
          </a:extLst>
        </xdr:cNvPr>
        <xdr:cNvCxnSpPr/>
      </xdr:nvCxnSpPr>
      <xdr:spPr>
        <a:xfrm>
          <a:off x="16802100" y="17049750"/>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940" name="n_1aveValue【公民館】&#10;一人当たり面積">
          <a:extLst>
            <a:ext uri="{FF2B5EF4-FFF2-40B4-BE49-F238E27FC236}">
              <a16:creationId xmlns:a16="http://schemas.microsoft.com/office/drawing/2014/main" id="{0236D33F-B738-4F75-AD31-4ECC4A75BA82}"/>
            </a:ext>
          </a:extLst>
        </xdr:cNvPr>
        <xdr:cNvSpPr txBox="1"/>
      </xdr:nvSpPr>
      <xdr:spPr>
        <a:xfrm>
          <a:off x="18983402" y="17565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941" name="n_2aveValue【公民館】&#10;一人当たり面積">
          <a:extLst>
            <a:ext uri="{FF2B5EF4-FFF2-40B4-BE49-F238E27FC236}">
              <a16:creationId xmlns:a16="http://schemas.microsoft.com/office/drawing/2014/main" id="{B280E1E1-E307-409D-A5F2-764FF1E34A9C}"/>
            </a:ext>
          </a:extLst>
        </xdr:cNvPr>
        <xdr:cNvSpPr txBox="1"/>
      </xdr:nvSpPr>
      <xdr:spPr>
        <a:xfrm>
          <a:off x="18183302" y="17573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942" name="n_3aveValue【公民館】&#10;一人当たり面積">
          <a:extLst>
            <a:ext uri="{FF2B5EF4-FFF2-40B4-BE49-F238E27FC236}">
              <a16:creationId xmlns:a16="http://schemas.microsoft.com/office/drawing/2014/main" id="{537D2B7F-8BCC-4499-A81B-8975AF0531E5}"/>
            </a:ext>
          </a:extLst>
        </xdr:cNvPr>
        <xdr:cNvSpPr txBox="1"/>
      </xdr:nvSpPr>
      <xdr:spPr>
        <a:xfrm>
          <a:off x="17383202" y="17555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70775</xdr:rowOff>
    </xdr:from>
    <xdr:ext cx="469744" cy="259045"/>
    <xdr:sp macro="" textlink="">
      <xdr:nvSpPr>
        <xdr:cNvPr id="943" name="n_4aveValue【公民館】&#10;一人当たり面積">
          <a:extLst>
            <a:ext uri="{FF2B5EF4-FFF2-40B4-BE49-F238E27FC236}">
              <a16:creationId xmlns:a16="http://schemas.microsoft.com/office/drawing/2014/main" id="{B72E1CA5-5669-493D-A61B-67C4EDD2A7C8}"/>
            </a:ext>
          </a:extLst>
        </xdr:cNvPr>
        <xdr:cNvSpPr txBox="1"/>
      </xdr:nvSpPr>
      <xdr:spPr>
        <a:xfrm>
          <a:off x="16592627" y="17555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163121</xdr:rowOff>
    </xdr:from>
    <xdr:ext cx="469744" cy="259045"/>
    <xdr:sp macro="" textlink="">
      <xdr:nvSpPr>
        <xdr:cNvPr id="944" name="n_1mainValue【公民館】&#10;一人当たり面積">
          <a:extLst>
            <a:ext uri="{FF2B5EF4-FFF2-40B4-BE49-F238E27FC236}">
              <a16:creationId xmlns:a16="http://schemas.microsoft.com/office/drawing/2014/main" id="{5E735C2D-98C5-49E7-B7F7-4354110468CD}"/>
            </a:ext>
          </a:extLst>
        </xdr:cNvPr>
        <xdr:cNvSpPr txBox="1"/>
      </xdr:nvSpPr>
      <xdr:spPr>
        <a:xfrm>
          <a:off x="18983402" y="16790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16164</xdr:rowOff>
    </xdr:from>
    <xdr:ext cx="469744" cy="259045"/>
    <xdr:sp macro="" textlink="">
      <xdr:nvSpPr>
        <xdr:cNvPr id="945" name="n_2mainValue【公民館】&#10;一人当たり面積">
          <a:extLst>
            <a:ext uri="{FF2B5EF4-FFF2-40B4-BE49-F238E27FC236}">
              <a16:creationId xmlns:a16="http://schemas.microsoft.com/office/drawing/2014/main" id="{1D5234D2-D2CF-4E20-BA38-5DD56B174AFD}"/>
            </a:ext>
          </a:extLst>
        </xdr:cNvPr>
        <xdr:cNvSpPr txBox="1"/>
      </xdr:nvSpPr>
      <xdr:spPr>
        <a:xfrm>
          <a:off x="18183302" y="1681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4734</xdr:rowOff>
    </xdr:from>
    <xdr:ext cx="469744" cy="259045"/>
    <xdr:sp macro="" textlink="">
      <xdr:nvSpPr>
        <xdr:cNvPr id="946" name="n_3mainValue【公民館】&#10;一人当たり面積">
          <a:extLst>
            <a:ext uri="{FF2B5EF4-FFF2-40B4-BE49-F238E27FC236}">
              <a16:creationId xmlns:a16="http://schemas.microsoft.com/office/drawing/2014/main" id="{53069ECB-9DAD-4D3B-BD16-456017142C83}"/>
            </a:ext>
          </a:extLst>
        </xdr:cNvPr>
        <xdr:cNvSpPr txBox="1"/>
      </xdr:nvSpPr>
      <xdr:spPr>
        <a:xfrm>
          <a:off x="17383202" y="16810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143527</xdr:rowOff>
    </xdr:from>
    <xdr:ext cx="469744" cy="259045"/>
    <xdr:sp macro="" textlink="">
      <xdr:nvSpPr>
        <xdr:cNvPr id="947" name="n_4mainValue【公民館】&#10;一人当たり面積">
          <a:extLst>
            <a:ext uri="{FF2B5EF4-FFF2-40B4-BE49-F238E27FC236}">
              <a16:creationId xmlns:a16="http://schemas.microsoft.com/office/drawing/2014/main" id="{0A43DF90-6CA4-46BF-8EDE-56CBB981DA4E}"/>
            </a:ext>
          </a:extLst>
        </xdr:cNvPr>
        <xdr:cNvSpPr txBox="1"/>
      </xdr:nvSpPr>
      <xdr:spPr>
        <a:xfrm>
          <a:off x="16592627" y="1677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AA214DD4-89D8-4DE8-9F9B-3274D7C1BFAA}"/>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A6E4EE8B-4C54-4125-9DF6-59C4A88CD1C9}"/>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1005B1FE-24EB-4ECB-AA1A-58FBDA4C95D8}"/>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道路の有形固定資産減価償却率は、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ポイント上回る高い水準にある。</a:t>
          </a:r>
          <a:r>
            <a:rPr kumimoji="1" lang="ja-JP" altLang="en-US" sz="1300">
              <a:latin typeface="ＭＳ Ｐゴシック" panose="020B0600070205080204" pitchFamily="50" charset="-128"/>
              <a:ea typeface="ＭＳ Ｐゴシック" panose="020B0600070205080204" pitchFamily="50" charset="-128"/>
            </a:rPr>
            <a:t>当市は面積が広大であるため、市民一人当たりの道路延長が類似団体平均の約</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倍に及んでおり、維持管理および更新負担が大きく指標に影響している。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橋りょう・トンネルの有形固定資産減価償却率は、河川激甚災害対策特別緊急事業として整備を進めていた「父橋」が令和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年度に完成・供用開始したこと等に伴い、新規資産の取得によって前年度と比べ</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事業用資産のうち公営住宅については、有形固定資産減価償却率が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80.3</a:t>
          </a:r>
          <a:r>
            <a:rPr kumimoji="1" lang="ja-JP" altLang="en-US" sz="1300">
              <a:latin typeface="ＭＳ Ｐゴシック" panose="020B0600070205080204" pitchFamily="50" charset="-128"/>
              <a:ea typeface="ＭＳ Ｐゴシック" panose="020B0600070205080204" pitchFamily="50" charset="-128"/>
            </a:rPr>
            <a:t>％と老朽化が進行しているだけでなく、市民一人当たりの面積も類似団体平均と比べ多い状況にある。今後は人口・世帯数の動向を踏まえつつ、廃止や集約化などによる適正配置の検討を進めていく。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公民館については、地域自治組織の再編に伴いコミュニティセンターへ移行したことから、当該区分の調査対象外となった。なお、移行後のコミュニティセンターの有形固定資産減価償却率は</a:t>
          </a:r>
          <a:r>
            <a:rPr kumimoji="1" lang="en-US" altLang="ja-JP" sz="1300">
              <a:latin typeface="ＭＳ Ｐゴシック" panose="020B0600070205080204" pitchFamily="50" charset="-128"/>
              <a:ea typeface="ＭＳ Ｐゴシック" panose="020B0600070205080204" pitchFamily="50" charset="-128"/>
            </a:rPr>
            <a:t>68.3</a:t>
          </a:r>
          <a:r>
            <a:rPr kumimoji="1" lang="ja-JP" altLang="en-US" sz="1300">
              <a:latin typeface="ＭＳ Ｐゴシック" panose="020B0600070205080204" pitchFamily="50" charset="-128"/>
              <a:ea typeface="ＭＳ Ｐゴシック" panose="020B0600070205080204" pitchFamily="50" charset="-128"/>
            </a:rPr>
            <a:t>％であり、従来の公民館における類似団体平均と比べ高い水準にある。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05A14E9-A256-494A-9AC1-3570CF617E47}"/>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0F3C688-9A6E-4869-BDA3-9BF1958E64F2}"/>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4F7857B-3AEC-491D-B535-6FE85E8A5A02}"/>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B9DB30B-93E5-4EE3-B1AC-920B7B5D2C83}"/>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愛媛県大洲市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2074F32-606D-402B-95E2-98BE773F37F1}"/>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1484907-DF9E-473C-83DF-9FBDC0784440}"/>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5604849-5DF4-4EFE-86F7-70A7141476CA}"/>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E29EBF3-E1FC-4CB4-ADE6-49EF00065F45}"/>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2D42B06-BCF7-4303-9001-C3B037F51C1E}"/>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329711C-338C-4FAB-8913-DFAA46AD7DAC}"/>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39,040
38,621
432.12
32,416,438
30,335,539
1,746,464
15,774,772
33,051,269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9B1C892-A264-4A48-AB15-B9C663A1AAAB}"/>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D52283F-9865-4D7B-AEA7-76B5CA6B0E27}"/>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F81841A-7948-4B54-9B0A-FEE8483AA450}"/>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35.4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A4CA604-A5B9-438E-9748-6FC68EA9872C}"/>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44F6145-4265-4BE4-8B1A-7D883124AE82}"/>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77A5B89-8377-4429-821C-AB72CD28A079}"/>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8802B25-1096-4B94-987E-CD4935B1FF44}"/>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C5644C7-CDA2-42AB-962D-721E15B17FA5}"/>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18B4BAA-C369-4B8F-8F99-0F63988D3A5C}"/>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B1DAC3E-AFDA-4882-B4B6-E4926CF42EDF}"/>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D2F5A25-5527-46C9-8BD6-40F31624EF41}"/>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6B55DCC-5971-4047-963B-3B0BD2E57A30}"/>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1B22B32-3C19-456A-9284-E8FBF7E86B0C}"/>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BDB0B49-26B7-437D-8153-42F14F334BA4}"/>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2F800A0-3F94-417C-8289-CF415BE73C77}"/>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89A78E1-CE75-4D6C-A4D4-4F1B12908A46}"/>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4FBC329-28EC-484D-8751-38972290FBDE}"/>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BBBE5F6-AD17-4FA1-8F62-A9E57C285E28}"/>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405E20B-62C2-4C79-B8B9-9E227F98067B}"/>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7A1DF67-95ED-4505-986B-662FAD58C7E4}"/>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4BDE788-7156-4B5C-B681-7DA13387B8C8}"/>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0A701D6-4824-4DF8-8737-4B53A9C25FBE}"/>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FDA8F6D-A267-4302-9313-9DFA67EDB032}"/>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4667F07-A6AE-462F-ADCE-C846B962559E}"/>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482A520-8A33-41F8-A34E-136BD48312F8}"/>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093DFB5-5368-47D2-BB47-65A384893902}"/>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700A43C-C541-4D9F-89EF-3F00D703B2C5}"/>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2594FC5-9576-4D04-BE22-CA69651821BA}"/>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13E37BE-239C-4CF8-A2BA-53F3494D8F98}"/>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82246A1-F2E7-463B-B36C-9FBB469B7244}"/>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62D46CA-2991-41B5-9C02-602E77738583}"/>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845E351-5F9E-45E9-9798-8714A57D4A0C}"/>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A77B7CA-9663-4ECC-974F-4067D38758EF}"/>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70FA6A2-E7BE-4F9B-9B44-335DC2B54FB9}"/>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63F42DD-9101-4D27-B47D-84F2D7AC5B54}"/>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39CE7ED-DDFF-428F-9FDD-66995FBD63AD}"/>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0A87A4F-27CD-442E-B485-0FFEE85F433E}"/>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F1FB3EA-5965-45AC-8477-DC12764F4BFE}"/>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E759752-32F6-40C0-8BA7-BE66BD9235E7}"/>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250AAF0-AD37-4F46-AA06-E6F0CDE7D731}"/>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5B06C7A-DB2D-47DB-8928-410756DDB5D2}"/>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147A9C25-21B2-4558-8920-8F9F569619D3}"/>
            </a:ext>
          </a:extLst>
        </xdr:cNvPr>
        <xdr:cNvSpPr txBox="1"/>
      </xdr:nvSpPr>
      <xdr:spPr>
        <a:xfrm>
          <a:off x="388136" y="52743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812E1DA-321F-4120-B088-CC1D3FCEEC97}"/>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8485F483-6B3F-4E7B-8790-6295A135C939}"/>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A01FD285-E6C8-409A-AD87-6D7A0579F6FC}"/>
            </a:ext>
          </a:extLst>
        </xdr:cNvPr>
        <xdr:cNvCxnSpPr/>
      </xdr:nvCxnSpPr>
      <xdr:spPr>
        <a:xfrm flipV="1">
          <a:off x="4180840" y="541020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E1AB625E-8127-4092-AB7C-7A9271DC80AD}"/>
            </a:ext>
          </a:extLst>
        </xdr:cNvPr>
        <xdr:cNvSpPr txBox="1"/>
      </xdr:nvSpPr>
      <xdr:spPr>
        <a:xfrm>
          <a:off x="4219575" y="66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9A14BA23-34CB-4B00-A45D-88A7A86A86D5}"/>
            </a:ext>
          </a:extLst>
        </xdr:cNvPr>
        <xdr:cNvCxnSpPr/>
      </xdr:nvCxnSpPr>
      <xdr:spPr>
        <a:xfrm>
          <a:off x="4105275" y="6610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06B13078-0893-4E68-98BB-D5B8EAA1F69B}"/>
            </a:ext>
          </a:extLst>
        </xdr:cNvPr>
        <xdr:cNvSpPr txBox="1"/>
      </xdr:nvSpPr>
      <xdr:spPr>
        <a:xfrm>
          <a:off x="4219575" y="5198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54B0FB4A-6FC9-4A8D-941B-65EE7A5BEEA5}"/>
            </a:ext>
          </a:extLst>
        </xdr:cNvPr>
        <xdr:cNvCxnSpPr/>
      </xdr:nvCxnSpPr>
      <xdr:spPr>
        <a:xfrm>
          <a:off x="4105275" y="5410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B9450B9E-C9FC-4F2B-BBBE-1329B80A2C8D}"/>
            </a:ext>
          </a:extLst>
        </xdr:cNvPr>
        <xdr:cNvSpPr txBox="1"/>
      </xdr:nvSpPr>
      <xdr:spPr>
        <a:xfrm>
          <a:off x="4219575" y="58877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A650D96E-8927-4642-8933-11B4D790E693}"/>
            </a:ext>
          </a:extLst>
        </xdr:cNvPr>
        <xdr:cNvSpPr/>
      </xdr:nvSpPr>
      <xdr:spPr>
        <a:xfrm>
          <a:off x="4124325" y="59029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F3D3E38C-E6C6-4576-8736-FE6567AF366E}"/>
            </a:ext>
          </a:extLst>
        </xdr:cNvPr>
        <xdr:cNvSpPr/>
      </xdr:nvSpPr>
      <xdr:spPr>
        <a:xfrm>
          <a:off x="3381375" y="59175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FE83F7EE-B9F9-43F8-B69D-7D6AEDA6D06A}"/>
            </a:ext>
          </a:extLst>
        </xdr:cNvPr>
        <xdr:cNvSpPr/>
      </xdr:nvSpPr>
      <xdr:spPr>
        <a:xfrm>
          <a:off x="2571750" y="58985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585DB578-5DB2-4864-8776-3D1BD8241321}"/>
            </a:ext>
          </a:extLst>
        </xdr:cNvPr>
        <xdr:cNvSpPr/>
      </xdr:nvSpPr>
      <xdr:spPr>
        <a:xfrm>
          <a:off x="1781175" y="59029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CF99873C-3B0A-45E7-AB1D-0AEDD7E44C28}"/>
            </a:ext>
          </a:extLst>
        </xdr:cNvPr>
        <xdr:cNvSpPr/>
      </xdr:nvSpPr>
      <xdr:spPr>
        <a:xfrm>
          <a:off x="981075" y="58839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DAB526B5-12A6-4E8E-8792-C7FA3B386522}"/>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F23B3C3-D7BD-4ED7-BD66-E9BD9EA06710}"/>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4E85786-8365-4AD7-B3A4-4401244DFF87}"/>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3925129-43E3-4A37-A92B-938A5DFB61F6}"/>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647F6C5-0316-46AE-BCD0-491132982672}"/>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59690</xdr:rowOff>
    </xdr:from>
    <xdr:to>
      <xdr:col>24</xdr:col>
      <xdr:colOff>114300</xdr:colOff>
      <xdr:row>36</xdr:row>
      <xdr:rowOff>161290</xdr:rowOff>
    </xdr:to>
    <xdr:sp macro="" textlink="">
      <xdr:nvSpPr>
        <xdr:cNvPr id="72" name="楕円 71">
          <a:extLst>
            <a:ext uri="{FF2B5EF4-FFF2-40B4-BE49-F238E27FC236}">
              <a16:creationId xmlns:a16="http://schemas.microsoft.com/office/drawing/2014/main" id="{172CD324-FCF0-4B3B-86D4-5F74C732E30E}"/>
            </a:ext>
          </a:extLst>
        </xdr:cNvPr>
        <xdr:cNvSpPr/>
      </xdr:nvSpPr>
      <xdr:spPr>
        <a:xfrm>
          <a:off x="4124325" y="58985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82567</xdr:rowOff>
    </xdr:from>
    <xdr:ext cx="405111" cy="259045"/>
    <xdr:sp macro="" textlink="">
      <xdr:nvSpPr>
        <xdr:cNvPr id="73" name="【図書館】&#10;有形固定資産減価償却率該当値テキスト">
          <a:extLst>
            <a:ext uri="{FF2B5EF4-FFF2-40B4-BE49-F238E27FC236}">
              <a16:creationId xmlns:a16="http://schemas.microsoft.com/office/drawing/2014/main" id="{F75C56E0-C66B-4D45-99B1-F2497C90D0D5}"/>
            </a:ext>
          </a:extLst>
        </xdr:cNvPr>
        <xdr:cNvSpPr txBox="1"/>
      </xdr:nvSpPr>
      <xdr:spPr>
        <a:xfrm>
          <a:off x="4219575" y="5762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68580</xdr:rowOff>
    </xdr:from>
    <xdr:to>
      <xdr:col>20</xdr:col>
      <xdr:colOff>38100</xdr:colOff>
      <xdr:row>36</xdr:row>
      <xdr:rowOff>170180</xdr:rowOff>
    </xdr:to>
    <xdr:sp macro="" textlink="">
      <xdr:nvSpPr>
        <xdr:cNvPr id="74" name="楕円 73">
          <a:extLst>
            <a:ext uri="{FF2B5EF4-FFF2-40B4-BE49-F238E27FC236}">
              <a16:creationId xmlns:a16="http://schemas.microsoft.com/office/drawing/2014/main" id="{C44A82ED-6B2C-41A3-9045-BD15F8408717}"/>
            </a:ext>
          </a:extLst>
        </xdr:cNvPr>
        <xdr:cNvSpPr/>
      </xdr:nvSpPr>
      <xdr:spPr>
        <a:xfrm>
          <a:off x="3381375" y="59042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110490</xdr:rowOff>
    </xdr:from>
    <xdr:to>
      <xdr:col>24</xdr:col>
      <xdr:colOff>63500</xdr:colOff>
      <xdr:row>36</xdr:row>
      <xdr:rowOff>119380</xdr:rowOff>
    </xdr:to>
    <xdr:cxnSp macro="">
      <xdr:nvCxnSpPr>
        <xdr:cNvPr id="75" name="直線コネクタ 74">
          <a:extLst>
            <a:ext uri="{FF2B5EF4-FFF2-40B4-BE49-F238E27FC236}">
              <a16:creationId xmlns:a16="http://schemas.microsoft.com/office/drawing/2014/main" id="{D8960C90-DD9B-4C43-9042-BB2291C26828}"/>
            </a:ext>
          </a:extLst>
        </xdr:cNvPr>
        <xdr:cNvCxnSpPr/>
      </xdr:nvCxnSpPr>
      <xdr:spPr>
        <a:xfrm flipV="1">
          <a:off x="3429000" y="5946140"/>
          <a:ext cx="75247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104140</xdr:rowOff>
    </xdr:from>
    <xdr:to>
      <xdr:col>15</xdr:col>
      <xdr:colOff>101600</xdr:colOff>
      <xdr:row>37</xdr:row>
      <xdr:rowOff>34290</xdr:rowOff>
    </xdr:to>
    <xdr:sp macro="" textlink="">
      <xdr:nvSpPr>
        <xdr:cNvPr id="76" name="楕円 75">
          <a:extLst>
            <a:ext uri="{FF2B5EF4-FFF2-40B4-BE49-F238E27FC236}">
              <a16:creationId xmlns:a16="http://schemas.microsoft.com/office/drawing/2014/main" id="{4C61BC83-6C0D-488B-A2D5-F9231195ACB0}"/>
            </a:ext>
          </a:extLst>
        </xdr:cNvPr>
        <xdr:cNvSpPr/>
      </xdr:nvSpPr>
      <xdr:spPr>
        <a:xfrm>
          <a:off x="2571750" y="594614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119380</xdr:rowOff>
    </xdr:from>
    <xdr:to>
      <xdr:col>19</xdr:col>
      <xdr:colOff>177800</xdr:colOff>
      <xdr:row>36</xdr:row>
      <xdr:rowOff>154940</xdr:rowOff>
    </xdr:to>
    <xdr:cxnSp macro="">
      <xdr:nvCxnSpPr>
        <xdr:cNvPr id="77" name="直線コネクタ 76">
          <a:extLst>
            <a:ext uri="{FF2B5EF4-FFF2-40B4-BE49-F238E27FC236}">
              <a16:creationId xmlns:a16="http://schemas.microsoft.com/office/drawing/2014/main" id="{BB40F155-05E5-4588-B9FE-9FBA182CE538}"/>
            </a:ext>
          </a:extLst>
        </xdr:cNvPr>
        <xdr:cNvCxnSpPr/>
      </xdr:nvCxnSpPr>
      <xdr:spPr>
        <a:xfrm flipV="1">
          <a:off x="2619375" y="5961380"/>
          <a:ext cx="809625"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71120</xdr:rowOff>
    </xdr:from>
    <xdr:to>
      <xdr:col>10</xdr:col>
      <xdr:colOff>165100</xdr:colOff>
      <xdr:row>37</xdr:row>
      <xdr:rowOff>1270</xdr:rowOff>
    </xdr:to>
    <xdr:sp macro="" textlink="">
      <xdr:nvSpPr>
        <xdr:cNvPr id="78" name="楕円 77">
          <a:extLst>
            <a:ext uri="{FF2B5EF4-FFF2-40B4-BE49-F238E27FC236}">
              <a16:creationId xmlns:a16="http://schemas.microsoft.com/office/drawing/2014/main" id="{483F2755-AA8D-4EE3-AC9C-81ADC66309AE}"/>
            </a:ext>
          </a:extLst>
        </xdr:cNvPr>
        <xdr:cNvSpPr/>
      </xdr:nvSpPr>
      <xdr:spPr>
        <a:xfrm>
          <a:off x="1781175" y="59067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121920</xdr:rowOff>
    </xdr:from>
    <xdr:to>
      <xdr:col>15</xdr:col>
      <xdr:colOff>50800</xdr:colOff>
      <xdr:row>36</xdr:row>
      <xdr:rowOff>154940</xdr:rowOff>
    </xdr:to>
    <xdr:cxnSp macro="">
      <xdr:nvCxnSpPr>
        <xdr:cNvPr id="79" name="直線コネクタ 78">
          <a:extLst>
            <a:ext uri="{FF2B5EF4-FFF2-40B4-BE49-F238E27FC236}">
              <a16:creationId xmlns:a16="http://schemas.microsoft.com/office/drawing/2014/main" id="{0B43C2F7-A379-4C7C-8D7D-B0AC0670E8D8}"/>
            </a:ext>
          </a:extLst>
        </xdr:cNvPr>
        <xdr:cNvCxnSpPr/>
      </xdr:nvCxnSpPr>
      <xdr:spPr>
        <a:xfrm>
          <a:off x="1828800" y="5963920"/>
          <a:ext cx="79057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27940</xdr:rowOff>
    </xdr:from>
    <xdr:to>
      <xdr:col>6</xdr:col>
      <xdr:colOff>38100</xdr:colOff>
      <xdr:row>36</xdr:row>
      <xdr:rowOff>129540</xdr:rowOff>
    </xdr:to>
    <xdr:sp macro="" textlink="">
      <xdr:nvSpPr>
        <xdr:cNvPr id="80" name="楕円 79">
          <a:extLst>
            <a:ext uri="{FF2B5EF4-FFF2-40B4-BE49-F238E27FC236}">
              <a16:creationId xmlns:a16="http://schemas.microsoft.com/office/drawing/2014/main" id="{5A1BA69B-E779-4545-8B94-382CF89D9EF7}"/>
            </a:ext>
          </a:extLst>
        </xdr:cNvPr>
        <xdr:cNvSpPr/>
      </xdr:nvSpPr>
      <xdr:spPr>
        <a:xfrm>
          <a:off x="981075" y="58699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78740</xdr:rowOff>
    </xdr:from>
    <xdr:to>
      <xdr:col>10</xdr:col>
      <xdr:colOff>114300</xdr:colOff>
      <xdr:row>36</xdr:row>
      <xdr:rowOff>121920</xdr:rowOff>
    </xdr:to>
    <xdr:cxnSp macro="">
      <xdr:nvCxnSpPr>
        <xdr:cNvPr id="81" name="直線コネクタ 80">
          <a:extLst>
            <a:ext uri="{FF2B5EF4-FFF2-40B4-BE49-F238E27FC236}">
              <a16:creationId xmlns:a16="http://schemas.microsoft.com/office/drawing/2014/main" id="{A578BAF9-0DCC-43C7-AD82-6DDDED466567}"/>
            </a:ext>
          </a:extLst>
        </xdr:cNvPr>
        <xdr:cNvCxnSpPr/>
      </xdr:nvCxnSpPr>
      <xdr:spPr>
        <a:xfrm>
          <a:off x="1028700" y="5917565"/>
          <a:ext cx="800100"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00DC9866-4AC3-4027-85A7-8AD08DFFB79A}"/>
            </a:ext>
          </a:extLst>
        </xdr:cNvPr>
        <xdr:cNvSpPr txBox="1"/>
      </xdr:nvSpPr>
      <xdr:spPr>
        <a:xfrm>
          <a:off x="3239144" y="6000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AC747A7B-C5E9-41DE-98EC-37BDD0BAD659}"/>
            </a:ext>
          </a:extLst>
        </xdr:cNvPr>
        <xdr:cNvSpPr txBox="1"/>
      </xdr:nvSpPr>
      <xdr:spPr>
        <a:xfrm>
          <a:off x="2439044" y="5686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299BDD75-4CEE-4067-8CF0-F6FE9503B100}"/>
            </a:ext>
          </a:extLst>
        </xdr:cNvPr>
        <xdr:cNvSpPr txBox="1"/>
      </xdr:nvSpPr>
      <xdr:spPr>
        <a:xfrm>
          <a:off x="1648469" y="568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134637</xdr:rowOff>
    </xdr:from>
    <xdr:ext cx="405111" cy="259045"/>
    <xdr:sp macro="" textlink="">
      <xdr:nvSpPr>
        <xdr:cNvPr id="85" name="n_4aveValue【図書館】&#10;有形固定資産減価償却率">
          <a:extLst>
            <a:ext uri="{FF2B5EF4-FFF2-40B4-BE49-F238E27FC236}">
              <a16:creationId xmlns:a16="http://schemas.microsoft.com/office/drawing/2014/main" id="{FE63380F-7407-41D0-BF4B-CD8CDA09BBCB}"/>
            </a:ext>
          </a:extLst>
        </xdr:cNvPr>
        <xdr:cNvSpPr txBox="1"/>
      </xdr:nvSpPr>
      <xdr:spPr>
        <a:xfrm>
          <a:off x="848369" y="5973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15257</xdr:rowOff>
    </xdr:from>
    <xdr:ext cx="405111" cy="259045"/>
    <xdr:sp macro="" textlink="">
      <xdr:nvSpPr>
        <xdr:cNvPr id="86" name="n_1mainValue【図書館】&#10;有形固定資産減価償却率">
          <a:extLst>
            <a:ext uri="{FF2B5EF4-FFF2-40B4-BE49-F238E27FC236}">
              <a16:creationId xmlns:a16="http://schemas.microsoft.com/office/drawing/2014/main" id="{4976FBBD-D75D-4178-A241-5896FF2A57E6}"/>
            </a:ext>
          </a:extLst>
        </xdr:cNvPr>
        <xdr:cNvSpPr txBox="1"/>
      </xdr:nvSpPr>
      <xdr:spPr>
        <a:xfrm>
          <a:off x="3239144" y="568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25417</xdr:rowOff>
    </xdr:from>
    <xdr:ext cx="405111" cy="259045"/>
    <xdr:sp macro="" textlink="">
      <xdr:nvSpPr>
        <xdr:cNvPr id="87" name="n_2mainValue【図書館】&#10;有形固定資産減価償却率">
          <a:extLst>
            <a:ext uri="{FF2B5EF4-FFF2-40B4-BE49-F238E27FC236}">
              <a16:creationId xmlns:a16="http://schemas.microsoft.com/office/drawing/2014/main" id="{624D6AD5-A9B8-45DD-8E5A-8909A35E9CA1}"/>
            </a:ext>
          </a:extLst>
        </xdr:cNvPr>
        <xdr:cNvSpPr txBox="1"/>
      </xdr:nvSpPr>
      <xdr:spPr>
        <a:xfrm>
          <a:off x="2439044" y="6029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163847</xdr:rowOff>
    </xdr:from>
    <xdr:ext cx="405111" cy="259045"/>
    <xdr:sp macro="" textlink="">
      <xdr:nvSpPr>
        <xdr:cNvPr id="88" name="n_3mainValue【図書館】&#10;有形固定資産減価償却率">
          <a:extLst>
            <a:ext uri="{FF2B5EF4-FFF2-40B4-BE49-F238E27FC236}">
              <a16:creationId xmlns:a16="http://schemas.microsoft.com/office/drawing/2014/main" id="{F1366546-5EC5-4DCE-A051-5FFFDF976E5D}"/>
            </a:ext>
          </a:extLst>
        </xdr:cNvPr>
        <xdr:cNvSpPr txBox="1"/>
      </xdr:nvSpPr>
      <xdr:spPr>
        <a:xfrm>
          <a:off x="1648469"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146067</xdr:rowOff>
    </xdr:from>
    <xdr:ext cx="405111" cy="259045"/>
    <xdr:sp macro="" textlink="">
      <xdr:nvSpPr>
        <xdr:cNvPr id="89" name="n_4mainValue【図書館】&#10;有形固定資産減価償却率">
          <a:extLst>
            <a:ext uri="{FF2B5EF4-FFF2-40B4-BE49-F238E27FC236}">
              <a16:creationId xmlns:a16="http://schemas.microsoft.com/office/drawing/2014/main" id="{35FB9F27-3769-4AAE-AD7D-1FE3D7206E2D}"/>
            </a:ext>
          </a:extLst>
        </xdr:cNvPr>
        <xdr:cNvSpPr txBox="1"/>
      </xdr:nvSpPr>
      <xdr:spPr>
        <a:xfrm>
          <a:off x="848369" y="5657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49D071FA-7E31-4049-93D6-59B9228E26BA}"/>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1108FD1-101F-48DE-A0AB-D71BD9FAE53B}"/>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0D6421D5-D4C7-4592-83EE-7E8C95432697}"/>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8500927C-8198-4358-8D44-F48281308998}"/>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8074CAC7-88EC-4AC3-AF4B-CB01A45D204D}"/>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D9F3EA4D-EC3F-4141-8A0F-822567045584}"/>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84828782-3536-4506-8572-0D32D6345787}"/>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B4A49CB0-C78E-48A6-8BAB-C10C2B3C1724}"/>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569506F1-6801-4ADD-8B8A-FBA3CF9737F9}"/>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514FE057-B02F-44A7-BEA8-583CBE56C3BB}"/>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6669EBB4-3BB0-4DA4-9B8C-5072504BB46A}"/>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02E756E7-7054-424B-BB3F-0AD50B8178DD}"/>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B70BC093-DFAE-4453-B82B-5E84F46B3188}"/>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D1B2063D-636C-41D1-A6ED-6BC7117EF964}"/>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2CE08142-557E-4821-BC56-9BE365888F03}"/>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E29F3B4C-F854-4974-815E-D61B80A6F9EA}"/>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A10E9927-53BE-45A0-A50B-151FA32F74CD}"/>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3B6730E6-DED7-4846-A732-830BA297CAA3}"/>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CA3B566B-6408-438E-9B41-A2796C87D084}"/>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D1AA76AE-A8ED-4F58-9019-9AB72BC50977}"/>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321429B4-D0B3-4BF2-9466-33CFBB3372D4}"/>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C6B5D457-DEE8-42FF-BF08-CD70DD0B13DC}"/>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362EB8E0-06D5-4042-AF4F-FE49B1A4E915}"/>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D7D75C2A-4522-4DF0-AB7C-0EDBB5D41D34}"/>
            </a:ext>
          </a:extLst>
        </xdr:cNvPr>
        <xdr:cNvCxnSpPr/>
      </xdr:nvCxnSpPr>
      <xdr:spPr>
        <a:xfrm flipV="1">
          <a:off x="9429115" y="5514975"/>
          <a:ext cx="0" cy="1303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71AC1C91-111B-4A08-A1B9-C16BB109DF6C}"/>
            </a:ext>
          </a:extLst>
        </xdr:cNvPr>
        <xdr:cNvSpPr txBox="1"/>
      </xdr:nvSpPr>
      <xdr:spPr>
        <a:xfrm>
          <a:off x="9467850" y="6822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2AF3A5FA-D1E5-4949-822F-A3EEF6722F3D}"/>
            </a:ext>
          </a:extLst>
        </xdr:cNvPr>
        <xdr:cNvCxnSpPr/>
      </xdr:nvCxnSpPr>
      <xdr:spPr>
        <a:xfrm>
          <a:off x="9363075" y="681863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F033D132-32AC-4DAD-80BB-5CB5AD20A2E5}"/>
            </a:ext>
          </a:extLst>
        </xdr:cNvPr>
        <xdr:cNvSpPr txBox="1"/>
      </xdr:nvSpPr>
      <xdr:spPr>
        <a:xfrm>
          <a:off x="9467850" y="53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31365D2A-C044-4104-A46F-31A52DC16151}"/>
            </a:ext>
          </a:extLst>
        </xdr:cNvPr>
        <xdr:cNvCxnSpPr/>
      </xdr:nvCxnSpPr>
      <xdr:spPr>
        <a:xfrm>
          <a:off x="9363075" y="55149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C3A8CF32-9EE3-4F51-95EA-DBB8195F996C}"/>
            </a:ext>
          </a:extLst>
        </xdr:cNvPr>
        <xdr:cNvSpPr txBox="1"/>
      </xdr:nvSpPr>
      <xdr:spPr>
        <a:xfrm>
          <a:off x="9467850" y="6410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9BBDF30E-73F1-4F63-8FA4-E16D2EBB5B6C}"/>
            </a:ext>
          </a:extLst>
        </xdr:cNvPr>
        <xdr:cNvSpPr/>
      </xdr:nvSpPr>
      <xdr:spPr>
        <a:xfrm>
          <a:off x="9401175" y="65462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853F302F-1C0F-401D-86BE-D3CA554CA047}"/>
            </a:ext>
          </a:extLst>
        </xdr:cNvPr>
        <xdr:cNvSpPr/>
      </xdr:nvSpPr>
      <xdr:spPr>
        <a:xfrm>
          <a:off x="8639175" y="6553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A1A8BD02-A760-45AB-A7E6-F65526219F76}"/>
            </a:ext>
          </a:extLst>
        </xdr:cNvPr>
        <xdr:cNvSpPr/>
      </xdr:nvSpPr>
      <xdr:spPr>
        <a:xfrm>
          <a:off x="7839075" y="6553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66880446-64B5-48D1-90CF-F5BBB4853943}"/>
            </a:ext>
          </a:extLst>
        </xdr:cNvPr>
        <xdr:cNvSpPr/>
      </xdr:nvSpPr>
      <xdr:spPr>
        <a:xfrm>
          <a:off x="7029450" y="65506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6BF2479C-9FD1-4D6C-94FE-427934F2A6AC}"/>
            </a:ext>
          </a:extLst>
        </xdr:cNvPr>
        <xdr:cNvSpPr/>
      </xdr:nvSpPr>
      <xdr:spPr>
        <a:xfrm>
          <a:off x="6238875" y="65614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6B5E32E-1994-4CAC-B390-6F9A98078346}"/>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EA96A9D-F537-4A17-97A9-79E55A743ECD}"/>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9C61906-12CB-4DA4-86EA-17DDB8C10522}"/>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E837889-EF1E-4829-9CC4-3E284649541D}"/>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E6BEC2F-88E8-42D1-907D-78609C8D7561}"/>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29" name="楕円 128">
          <a:extLst>
            <a:ext uri="{FF2B5EF4-FFF2-40B4-BE49-F238E27FC236}">
              <a16:creationId xmlns:a16="http://schemas.microsoft.com/office/drawing/2014/main" id="{21D6C1A6-F7A3-4365-8D7D-71ABC2BC6362}"/>
            </a:ext>
          </a:extLst>
        </xdr:cNvPr>
        <xdr:cNvSpPr/>
      </xdr:nvSpPr>
      <xdr:spPr>
        <a:xfrm>
          <a:off x="9401175" y="654621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38117</xdr:rowOff>
    </xdr:from>
    <xdr:ext cx="469744" cy="259045"/>
    <xdr:sp macro="" textlink="">
      <xdr:nvSpPr>
        <xdr:cNvPr id="130" name="【図書館】&#10;一人当たり面積該当値テキスト">
          <a:extLst>
            <a:ext uri="{FF2B5EF4-FFF2-40B4-BE49-F238E27FC236}">
              <a16:creationId xmlns:a16="http://schemas.microsoft.com/office/drawing/2014/main" id="{5074D80C-92CB-404F-A773-C5D2A8103324}"/>
            </a:ext>
          </a:extLst>
        </xdr:cNvPr>
        <xdr:cNvSpPr txBox="1"/>
      </xdr:nvSpPr>
      <xdr:spPr>
        <a:xfrm>
          <a:off x="9467850" y="6524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55880</xdr:rowOff>
    </xdr:from>
    <xdr:to>
      <xdr:col>50</xdr:col>
      <xdr:colOff>165100</xdr:colOff>
      <xdr:row>40</xdr:row>
      <xdr:rowOff>157480</xdr:rowOff>
    </xdr:to>
    <xdr:sp macro="" textlink="">
      <xdr:nvSpPr>
        <xdr:cNvPr id="131" name="楕円 130">
          <a:extLst>
            <a:ext uri="{FF2B5EF4-FFF2-40B4-BE49-F238E27FC236}">
              <a16:creationId xmlns:a16="http://schemas.microsoft.com/office/drawing/2014/main" id="{1E238DB9-C49C-4C60-A0B2-D9DEF8D75BD9}"/>
            </a:ext>
          </a:extLst>
        </xdr:cNvPr>
        <xdr:cNvSpPr/>
      </xdr:nvSpPr>
      <xdr:spPr>
        <a:xfrm>
          <a:off x="8639175" y="65424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106680</xdr:rowOff>
    </xdr:from>
    <xdr:to>
      <xdr:col>55</xdr:col>
      <xdr:colOff>0</xdr:colOff>
      <xdr:row>40</xdr:row>
      <xdr:rowOff>110490</xdr:rowOff>
    </xdr:to>
    <xdr:cxnSp macro="">
      <xdr:nvCxnSpPr>
        <xdr:cNvPr id="132" name="直線コネクタ 131">
          <a:extLst>
            <a:ext uri="{FF2B5EF4-FFF2-40B4-BE49-F238E27FC236}">
              <a16:creationId xmlns:a16="http://schemas.microsoft.com/office/drawing/2014/main" id="{69CC5B7F-0F2B-4CEE-9798-0D0496D64AB5}"/>
            </a:ext>
          </a:extLst>
        </xdr:cNvPr>
        <xdr:cNvCxnSpPr/>
      </xdr:nvCxnSpPr>
      <xdr:spPr>
        <a:xfrm>
          <a:off x="8686800" y="6590030"/>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74930</xdr:rowOff>
    </xdr:from>
    <xdr:to>
      <xdr:col>46</xdr:col>
      <xdr:colOff>38100</xdr:colOff>
      <xdr:row>41</xdr:row>
      <xdr:rowOff>5080</xdr:rowOff>
    </xdr:to>
    <xdr:sp macro="" textlink="">
      <xdr:nvSpPr>
        <xdr:cNvPr id="133" name="楕円 132">
          <a:extLst>
            <a:ext uri="{FF2B5EF4-FFF2-40B4-BE49-F238E27FC236}">
              <a16:creationId xmlns:a16="http://schemas.microsoft.com/office/drawing/2014/main" id="{3EBE3495-2D88-43C6-94C8-8919FD937C2A}"/>
            </a:ext>
          </a:extLst>
        </xdr:cNvPr>
        <xdr:cNvSpPr/>
      </xdr:nvSpPr>
      <xdr:spPr>
        <a:xfrm>
          <a:off x="7839075" y="65614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106680</xdr:rowOff>
    </xdr:from>
    <xdr:to>
      <xdr:col>50</xdr:col>
      <xdr:colOff>114300</xdr:colOff>
      <xdr:row>40</xdr:row>
      <xdr:rowOff>125730</xdr:rowOff>
    </xdr:to>
    <xdr:cxnSp macro="">
      <xdr:nvCxnSpPr>
        <xdr:cNvPr id="134" name="直線コネクタ 133">
          <a:extLst>
            <a:ext uri="{FF2B5EF4-FFF2-40B4-BE49-F238E27FC236}">
              <a16:creationId xmlns:a16="http://schemas.microsoft.com/office/drawing/2014/main" id="{5E87990C-36AF-4202-9108-EED887052A04}"/>
            </a:ext>
          </a:extLst>
        </xdr:cNvPr>
        <xdr:cNvCxnSpPr/>
      </xdr:nvCxnSpPr>
      <xdr:spPr>
        <a:xfrm flipV="1">
          <a:off x="7886700" y="6590030"/>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82550</xdr:rowOff>
    </xdr:from>
    <xdr:to>
      <xdr:col>41</xdr:col>
      <xdr:colOff>101600</xdr:colOff>
      <xdr:row>41</xdr:row>
      <xdr:rowOff>12700</xdr:rowOff>
    </xdr:to>
    <xdr:sp macro="" textlink="">
      <xdr:nvSpPr>
        <xdr:cNvPr id="135" name="楕円 134">
          <a:extLst>
            <a:ext uri="{FF2B5EF4-FFF2-40B4-BE49-F238E27FC236}">
              <a16:creationId xmlns:a16="http://schemas.microsoft.com/office/drawing/2014/main" id="{82826D4B-EF3F-42AA-BF2C-DA53B2E1576E}"/>
            </a:ext>
          </a:extLst>
        </xdr:cNvPr>
        <xdr:cNvSpPr/>
      </xdr:nvSpPr>
      <xdr:spPr>
        <a:xfrm>
          <a:off x="7029450" y="65722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125730</xdr:rowOff>
    </xdr:from>
    <xdr:to>
      <xdr:col>45</xdr:col>
      <xdr:colOff>177800</xdr:colOff>
      <xdr:row>40</xdr:row>
      <xdr:rowOff>133350</xdr:rowOff>
    </xdr:to>
    <xdr:cxnSp macro="">
      <xdr:nvCxnSpPr>
        <xdr:cNvPr id="136" name="直線コネクタ 135">
          <a:extLst>
            <a:ext uri="{FF2B5EF4-FFF2-40B4-BE49-F238E27FC236}">
              <a16:creationId xmlns:a16="http://schemas.microsoft.com/office/drawing/2014/main" id="{4989385E-48C9-4AFB-8654-973EBF8BA70A}"/>
            </a:ext>
          </a:extLst>
        </xdr:cNvPr>
        <xdr:cNvCxnSpPr/>
      </xdr:nvCxnSpPr>
      <xdr:spPr>
        <a:xfrm flipV="1">
          <a:off x="7077075" y="6609080"/>
          <a:ext cx="80962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86360</xdr:rowOff>
    </xdr:from>
    <xdr:to>
      <xdr:col>36</xdr:col>
      <xdr:colOff>165100</xdr:colOff>
      <xdr:row>41</xdr:row>
      <xdr:rowOff>16510</xdr:rowOff>
    </xdr:to>
    <xdr:sp macro="" textlink="">
      <xdr:nvSpPr>
        <xdr:cNvPr id="137" name="楕円 136">
          <a:extLst>
            <a:ext uri="{FF2B5EF4-FFF2-40B4-BE49-F238E27FC236}">
              <a16:creationId xmlns:a16="http://schemas.microsoft.com/office/drawing/2014/main" id="{7E846641-FE7B-43CE-8A0F-565EF245CDF1}"/>
            </a:ext>
          </a:extLst>
        </xdr:cNvPr>
        <xdr:cNvSpPr/>
      </xdr:nvSpPr>
      <xdr:spPr>
        <a:xfrm>
          <a:off x="6238875" y="65697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133350</xdr:rowOff>
    </xdr:from>
    <xdr:to>
      <xdr:col>41</xdr:col>
      <xdr:colOff>50800</xdr:colOff>
      <xdr:row>40</xdr:row>
      <xdr:rowOff>137160</xdr:rowOff>
    </xdr:to>
    <xdr:cxnSp macro="">
      <xdr:nvCxnSpPr>
        <xdr:cNvPr id="138" name="直線コネクタ 137">
          <a:extLst>
            <a:ext uri="{FF2B5EF4-FFF2-40B4-BE49-F238E27FC236}">
              <a16:creationId xmlns:a16="http://schemas.microsoft.com/office/drawing/2014/main" id="{E3E1AAEC-9DE9-4141-9807-1EB0DD84B828}"/>
            </a:ext>
          </a:extLst>
        </xdr:cNvPr>
        <xdr:cNvCxnSpPr/>
      </xdr:nvCxnSpPr>
      <xdr:spPr>
        <a:xfrm flipV="1">
          <a:off x="6286500" y="6619875"/>
          <a:ext cx="79057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CFC71332-A55C-41AC-B13E-3BA83E3D169B}"/>
            </a:ext>
          </a:extLst>
        </xdr:cNvPr>
        <xdr:cNvSpPr txBox="1"/>
      </xdr:nvSpPr>
      <xdr:spPr>
        <a:xfrm>
          <a:off x="8458277"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E3658C9B-A430-4196-9BA7-2BC4F0360551}"/>
            </a:ext>
          </a:extLst>
        </xdr:cNvPr>
        <xdr:cNvSpPr txBox="1"/>
      </xdr:nvSpPr>
      <xdr:spPr>
        <a:xfrm>
          <a:off x="7677227"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A896889A-112E-41DA-943E-7266D31CB9EA}"/>
            </a:ext>
          </a:extLst>
        </xdr:cNvPr>
        <xdr:cNvSpPr txBox="1"/>
      </xdr:nvSpPr>
      <xdr:spPr>
        <a:xfrm>
          <a:off x="6867602" y="6335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a:extLst>
            <a:ext uri="{FF2B5EF4-FFF2-40B4-BE49-F238E27FC236}">
              <a16:creationId xmlns:a16="http://schemas.microsoft.com/office/drawing/2014/main" id="{E7842A40-0E1E-4DF9-92FF-5555B3C041C9}"/>
            </a:ext>
          </a:extLst>
        </xdr:cNvPr>
        <xdr:cNvSpPr txBox="1"/>
      </xdr:nvSpPr>
      <xdr:spPr>
        <a:xfrm>
          <a:off x="6067502"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2557</xdr:rowOff>
    </xdr:from>
    <xdr:ext cx="469744" cy="259045"/>
    <xdr:sp macro="" textlink="">
      <xdr:nvSpPr>
        <xdr:cNvPr id="143" name="n_1mainValue【図書館】&#10;一人当たり面積">
          <a:extLst>
            <a:ext uri="{FF2B5EF4-FFF2-40B4-BE49-F238E27FC236}">
              <a16:creationId xmlns:a16="http://schemas.microsoft.com/office/drawing/2014/main" id="{F1AA91C9-2E67-4734-93DE-D83DFB58F7EB}"/>
            </a:ext>
          </a:extLst>
        </xdr:cNvPr>
        <xdr:cNvSpPr txBox="1"/>
      </xdr:nvSpPr>
      <xdr:spPr>
        <a:xfrm>
          <a:off x="8458277" y="632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167657</xdr:rowOff>
    </xdr:from>
    <xdr:ext cx="469744" cy="259045"/>
    <xdr:sp macro="" textlink="">
      <xdr:nvSpPr>
        <xdr:cNvPr id="144" name="n_2mainValue【図書館】&#10;一人当たり面積">
          <a:extLst>
            <a:ext uri="{FF2B5EF4-FFF2-40B4-BE49-F238E27FC236}">
              <a16:creationId xmlns:a16="http://schemas.microsoft.com/office/drawing/2014/main" id="{2885AA0B-0E03-41FB-93AF-9B60A0CBB525}"/>
            </a:ext>
          </a:extLst>
        </xdr:cNvPr>
        <xdr:cNvSpPr txBox="1"/>
      </xdr:nvSpPr>
      <xdr:spPr>
        <a:xfrm>
          <a:off x="7677227" y="665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3827</xdr:rowOff>
    </xdr:from>
    <xdr:ext cx="469744" cy="259045"/>
    <xdr:sp macro="" textlink="">
      <xdr:nvSpPr>
        <xdr:cNvPr id="145" name="n_3mainValue【図書館】&#10;一人当たり面積">
          <a:extLst>
            <a:ext uri="{FF2B5EF4-FFF2-40B4-BE49-F238E27FC236}">
              <a16:creationId xmlns:a16="http://schemas.microsoft.com/office/drawing/2014/main" id="{45313394-37BC-4559-98D1-3148C756BA03}"/>
            </a:ext>
          </a:extLst>
        </xdr:cNvPr>
        <xdr:cNvSpPr txBox="1"/>
      </xdr:nvSpPr>
      <xdr:spPr>
        <a:xfrm>
          <a:off x="6867602" y="6655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7637</xdr:rowOff>
    </xdr:from>
    <xdr:ext cx="469744" cy="259045"/>
    <xdr:sp macro="" textlink="">
      <xdr:nvSpPr>
        <xdr:cNvPr id="146" name="n_4mainValue【図書館】&#10;一人当たり面積">
          <a:extLst>
            <a:ext uri="{FF2B5EF4-FFF2-40B4-BE49-F238E27FC236}">
              <a16:creationId xmlns:a16="http://schemas.microsoft.com/office/drawing/2014/main" id="{53B620D7-E038-4E65-8555-FB6C9FE8B7CC}"/>
            </a:ext>
          </a:extLst>
        </xdr:cNvPr>
        <xdr:cNvSpPr txBox="1"/>
      </xdr:nvSpPr>
      <xdr:spPr>
        <a:xfrm>
          <a:off x="6067502" y="6659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F2A2FE43-A2E2-46F6-9594-B6F9139C77B0}"/>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6FCFC1BA-A9BD-446C-8013-E559EF0427BC}"/>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7B92D29B-CE07-4780-84EE-161AEBCCC906}"/>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4867DDE3-12F4-47D7-8685-DBFD96C53388}"/>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77A6DD93-7D6C-46F4-8E03-C8DE0485FA65}"/>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4921F9C3-DFB9-48E3-82E3-B72C46A19EA1}"/>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8643A742-CD19-423C-9111-33A5E82C3332}"/>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AB839718-D433-4723-BA10-498C4E14BA11}"/>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302B1E03-2A0F-4780-BD30-642B7B614EC5}"/>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22DEBD15-3BE5-4779-99BF-EBD1BDC4D294}"/>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9E2881A6-CA57-46CC-B60D-435FCCAAB195}"/>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ED3E3B7A-23E8-48DD-BA00-A3F5634CC346}"/>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B7CA4991-3AD3-42BD-9B60-BB8481088146}"/>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ACB7BE6D-7C81-4357-81E2-6619D291272C}"/>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D3E968E7-6830-44A6-AB0F-0E0DF75E9DED}"/>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E7903EAE-9262-46BC-BD4D-54E7BB2A7541}"/>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BE893399-E5FE-402E-BC42-C9F3B02F76AC}"/>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3DDD7234-2896-4175-BBDE-92CE6E2F659C}"/>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1A02105C-FAB7-49BF-9EF5-8735857097A3}"/>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97B00273-BF84-4747-B9E2-06C4F1FE1136}"/>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2C209E3-7273-409D-BFF4-861BE6F8BB83}"/>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DB17DEBA-6BC0-42BF-A347-AA447A6716E7}"/>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335D1F64-F012-4E05-8823-75A35F5F9CA6}"/>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EC682A5F-A18D-470B-B916-02F8681BB06C}"/>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85BD4D90-1479-414F-A465-A50EDE7015EA}"/>
            </a:ext>
          </a:extLst>
        </xdr:cNvPr>
        <xdr:cNvCxnSpPr/>
      </xdr:nvCxnSpPr>
      <xdr:spPr>
        <a:xfrm flipV="1">
          <a:off x="4180840" y="9079865"/>
          <a:ext cx="0" cy="1369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BD684660-6924-4A58-9FE4-4B33D5B1EC19}"/>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9C8A037F-219A-49CD-B82A-6BFFF8C4369F}"/>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7F7048E1-27F8-4607-83EF-B82057625391}"/>
            </a:ext>
          </a:extLst>
        </xdr:cNvPr>
        <xdr:cNvSpPr txBox="1"/>
      </xdr:nvSpPr>
      <xdr:spPr>
        <a:xfrm>
          <a:off x="4219575" y="8867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653C0451-BC02-4497-A7BB-390EE40BEADB}"/>
            </a:ext>
          </a:extLst>
        </xdr:cNvPr>
        <xdr:cNvCxnSpPr/>
      </xdr:nvCxnSpPr>
      <xdr:spPr>
        <a:xfrm>
          <a:off x="4105275" y="90798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E62EA091-5C2A-4B2B-A060-428237BC92FB}"/>
            </a:ext>
          </a:extLst>
        </xdr:cNvPr>
        <xdr:cNvSpPr txBox="1"/>
      </xdr:nvSpPr>
      <xdr:spPr>
        <a:xfrm>
          <a:off x="4219575" y="96780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3DE9B422-DB82-44F0-B437-04097C9C5E8F}"/>
            </a:ext>
          </a:extLst>
        </xdr:cNvPr>
        <xdr:cNvSpPr/>
      </xdr:nvSpPr>
      <xdr:spPr>
        <a:xfrm>
          <a:off x="4124325" y="98171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363F4BBD-6EA2-4A1A-995F-A0BA844E4766}"/>
            </a:ext>
          </a:extLst>
        </xdr:cNvPr>
        <xdr:cNvSpPr/>
      </xdr:nvSpPr>
      <xdr:spPr>
        <a:xfrm>
          <a:off x="3381375" y="980884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FBE3C682-7B82-4ADB-B31F-2DD494AFC2E9}"/>
            </a:ext>
          </a:extLst>
        </xdr:cNvPr>
        <xdr:cNvSpPr/>
      </xdr:nvSpPr>
      <xdr:spPr>
        <a:xfrm>
          <a:off x="2571750" y="97897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02D81163-89EF-4C9E-A875-A8BA3DDD81D7}"/>
            </a:ext>
          </a:extLst>
        </xdr:cNvPr>
        <xdr:cNvSpPr/>
      </xdr:nvSpPr>
      <xdr:spPr>
        <a:xfrm>
          <a:off x="1781175" y="97339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D235F6C3-EBBF-4554-9C73-AF28CCC029F5}"/>
            </a:ext>
          </a:extLst>
        </xdr:cNvPr>
        <xdr:cNvSpPr/>
      </xdr:nvSpPr>
      <xdr:spPr>
        <a:xfrm>
          <a:off x="981075" y="97364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BFC60D3-9514-448A-89D0-C809E5A1A280}"/>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C4AC122-233E-4A6F-8610-06020E3D07A0}"/>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9809378-C68E-4790-9BA2-67D6270B64EF}"/>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DC57F0C-AA67-481E-9C66-60F265D65794}"/>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8D47BEE-20FE-484F-86DF-B837A793C5BE}"/>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168275</xdr:rowOff>
    </xdr:from>
    <xdr:to>
      <xdr:col>24</xdr:col>
      <xdr:colOff>114300</xdr:colOff>
      <xdr:row>62</xdr:row>
      <xdr:rowOff>98425</xdr:rowOff>
    </xdr:to>
    <xdr:sp macro="" textlink="">
      <xdr:nvSpPr>
        <xdr:cNvPr id="187" name="楕円 186">
          <a:extLst>
            <a:ext uri="{FF2B5EF4-FFF2-40B4-BE49-F238E27FC236}">
              <a16:creationId xmlns:a16="http://schemas.microsoft.com/office/drawing/2014/main" id="{FBA9B56C-7783-413D-90A1-7CD5D8702C28}"/>
            </a:ext>
          </a:extLst>
        </xdr:cNvPr>
        <xdr:cNvSpPr/>
      </xdr:nvSpPr>
      <xdr:spPr>
        <a:xfrm>
          <a:off x="4124325" y="100457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146702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4DC7DA86-3766-4CCA-874C-BA70B63B01A5}"/>
            </a:ext>
          </a:extLst>
        </xdr:cNvPr>
        <xdr:cNvSpPr txBox="1"/>
      </xdr:nvSpPr>
      <xdr:spPr>
        <a:xfrm>
          <a:off x="4219575"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160655</xdr:rowOff>
    </xdr:from>
    <xdr:to>
      <xdr:col>20</xdr:col>
      <xdr:colOff>38100</xdr:colOff>
      <xdr:row>62</xdr:row>
      <xdr:rowOff>90805</xdr:rowOff>
    </xdr:to>
    <xdr:sp macro="" textlink="">
      <xdr:nvSpPr>
        <xdr:cNvPr id="189" name="楕円 188">
          <a:extLst>
            <a:ext uri="{FF2B5EF4-FFF2-40B4-BE49-F238E27FC236}">
              <a16:creationId xmlns:a16="http://schemas.microsoft.com/office/drawing/2014/main" id="{3E714A89-0AC9-47EA-BBC8-4D2AB4B041CA}"/>
            </a:ext>
          </a:extLst>
        </xdr:cNvPr>
        <xdr:cNvSpPr/>
      </xdr:nvSpPr>
      <xdr:spPr>
        <a:xfrm>
          <a:off x="3381375" y="1005078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40005</xdr:rowOff>
    </xdr:from>
    <xdr:to>
      <xdr:col>24</xdr:col>
      <xdr:colOff>63500</xdr:colOff>
      <xdr:row>62</xdr:row>
      <xdr:rowOff>47625</xdr:rowOff>
    </xdr:to>
    <xdr:cxnSp macro="">
      <xdr:nvCxnSpPr>
        <xdr:cNvPr id="190" name="直線コネクタ 189">
          <a:extLst>
            <a:ext uri="{FF2B5EF4-FFF2-40B4-BE49-F238E27FC236}">
              <a16:creationId xmlns:a16="http://schemas.microsoft.com/office/drawing/2014/main" id="{0F8F3E0A-4BE6-4D51-AD6E-A235322F1744}"/>
            </a:ext>
          </a:extLst>
        </xdr:cNvPr>
        <xdr:cNvCxnSpPr/>
      </xdr:nvCxnSpPr>
      <xdr:spPr>
        <a:xfrm>
          <a:off x="3429000" y="10088880"/>
          <a:ext cx="752475"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132080</xdr:rowOff>
    </xdr:from>
    <xdr:to>
      <xdr:col>15</xdr:col>
      <xdr:colOff>101600</xdr:colOff>
      <xdr:row>62</xdr:row>
      <xdr:rowOff>62230</xdr:rowOff>
    </xdr:to>
    <xdr:sp macro="" textlink="">
      <xdr:nvSpPr>
        <xdr:cNvPr id="191" name="楕円 190">
          <a:extLst>
            <a:ext uri="{FF2B5EF4-FFF2-40B4-BE49-F238E27FC236}">
              <a16:creationId xmlns:a16="http://schemas.microsoft.com/office/drawing/2014/main" id="{6DB97F14-395D-4C6D-88F6-0C806C9A155D}"/>
            </a:ext>
          </a:extLst>
        </xdr:cNvPr>
        <xdr:cNvSpPr/>
      </xdr:nvSpPr>
      <xdr:spPr>
        <a:xfrm>
          <a:off x="2571750" y="100190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11430</xdr:rowOff>
    </xdr:from>
    <xdr:to>
      <xdr:col>19</xdr:col>
      <xdr:colOff>177800</xdr:colOff>
      <xdr:row>62</xdr:row>
      <xdr:rowOff>40005</xdr:rowOff>
    </xdr:to>
    <xdr:cxnSp macro="">
      <xdr:nvCxnSpPr>
        <xdr:cNvPr id="192" name="直線コネクタ 191">
          <a:extLst>
            <a:ext uri="{FF2B5EF4-FFF2-40B4-BE49-F238E27FC236}">
              <a16:creationId xmlns:a16="http://schemas.microsoft.com/office/drawing/2014/main" id="{C43D7576-2DAA-4B0A-81C6-BF1C9EDC05C4}"/>
            </a:ext>
          </a:extLst>
        </xdr:cNvPr>
        <xdr:cNvCxnSpPr/>
      </xdr:nvCxnSpPr>
      <xdr:spPr>
        <a:xfrm>
          <a:off x="2619375" y="10057130"/>
          <a:ext cx="809625"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107315</xdr:rowOff>
    </xdr:from>
    <xdr:to>
      <xdr:col>10</xdr:col>
      <xdr:colOff>165100</xdr:colOff>
      <xdr:row>62</xdr:row>
      <xdr:rowOff>37465</xdr:rowOff>
    </xdr:to>
    <xdr:sp macro="" textlink="">
      <xdr:nvSpPr>
        <xdr:cNvPr id="193" name="楕円 192">
          <a:extLst>
            <a:ext uri="{FF2B5EF4-FFF2-40B4-BE49-F238E27FC236}">
              <a16:creationId xmlns:a16="http://schemas.microsoft.com/office/drawing/2014/main" id="{D533379E-34F0-457C-BC6C-CBEC090A0E82}"/>
            </a:ext>
          </a:extLst>
        </xdr:cNvPr>
        <xdr:cNvSpPr/>
      </xdr:nvSpPr>
      <xdr:spPr>
        <a:xfrm>
          <a:off x="1781175" y="99910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158115</xdr:rowOff>
    </xdr:from>
    <xdr:to>
      <xdr:col>15</xdr:col>
      <xdr:colOff>50800</xdr:colOff>
      <xdr:row>62</xdr:row>
      <xdr:rowOff>11430</xdr:rowOff>
    </xdr:to>
    <xdr:cxnSp macro="">
      <xdr:nvCxnSpPr>
        <xdr:cNvPr id="194" name="直線コネクタ 193">
          <a:extLst>
            <a:ext uri="{FF2B5EF4-FFF2-40B4-BE49-F238E27FC236}">
              <a16:creationId xmlns:a16="http://schemas.microsoft.com/office/drawing/2014/main" id="{8CE3D9F9-D67B-4404-A312-99AAEB349AA8}"/>
            </a:ext>
          </a:extLst>
        </xdr:cNvPr>
        <xdr:cNvCxnSpPr/>
      </xdr:nvCxnSpPr>
      <xdr:spPr>
        <a:xfrm>
          <a:off x="1828800" y="10048240"/>
          <a:ext cx="790575"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63500</xdr:rowOff>
    </xdr:from>
    <xdr:to>
      <xdr:col>6</xdr:col>
      <xdr:colOff>38100</xdr:colOff>
      <xdr:row>61</xdr:row>
      <xdr:rowOff>165100</xdr:rowOff>
    </xdr:to>
    <xdr:sp macro="" textlink="">
      <xdr:nvSpPr>
        <xdr:cNvPr id="195" name="楕円 194">
          <a:extLst>
            <a:ext uri="{FF2B5EF4-FFF2-40B4-BE49-F238E27FC236}">
              <a16:creationId xmlns:a16="http://schemas.microsoft.com/office/drawing/2014/main" id="{BE4EAA38-24E3-4196-AA3D-80D1BD77514F}"/>
            </a:ext>
          </a:extLst>
        </xdr:cNvPr>
        <xdr:cNvSpPr/>
      </xdr:nvSpPr>
      <xdr:spPr>
        <a:xfrm>
          <a:off x="981075" y="99536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114300</xdr:rowOff>
    </xdr:from>
    <xdr:to>
      <xdr:col>10</xdr:col>
      <xdr:colOff>114300</xdr:colOff>
      <xdr:row>61</xdr:row>
      <xdr:rowOff>158115</xdr:rowOff>
    </xdr:to>
    <xdr:cxnSp macro="">
      <xdr:nvCxnSpPr>
        <xdr:cNvPr id="196" name="直線コネクタ 195">
          <a:extLst>
            <a:ext uri="{FF2B5EF4-FFF2-40B4-BE49-F238E27FC236}">
              <a16:creationId xmlns:a16="http://schemas.microsoft.com/office/drawing/2014/main" id="{FE563B4A-BD10-4474-BAD6-2F9AC6A94DF4}"/>
            </a:ext>
          </a:extLst>
        </xdr:cNvPr>
        <xdr:cNvCxnSpPr/>
      </xdr:nvCxnSpPr>
      <xdr:spPr>
        <a:xfrm>
          <a:off x="1028700" y="10001250"/>
          <a:ext cx="8001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BE9053A5-AD99-47FD-8E56-0C8965D144F6}"/>
            </a:ext>
          </a:extLst>
        </xdr:cNvPr>
        <xdr:cNvSpPr txBox="1"/>
      </xdr:nvSpPr>
      <xdr:spPr>
        <a:xfrm>
          <a:off x="3239144" y="959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58F6CA49-2BDB-49B6-B978-888653932AD7}"/>
            </a:ext>
          </a:extLst>
        </xdr:cNvPr>
        <xdr:cNvSpPr txBox="1"/>
      </xdr:nvSpPr>
      <xdr:spPr>
        <a:xfrm>
          <a:off x="2439044" y="9574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5A5B8F45-A029-4CD1-BEEE-40FFC69C47E8}"/>
            </a:ext>
          </a:extLst>
        </xdr:cNvPr>
        <xdr:cNvSpPr txBox="1"/>
      </xdr:nvSpPr>
      <xdr:spPr>
        <a:xfrm>
          <a:off x="1648469" y="953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A5953085-5EAB-4A4E-B4F9-AAEBAAB43E21}"/>
            </a:ext>
          </a:extLst>
        </xdr:cNvPr>
        <xdr:cNvSpPr txBox="1"/>
      </xdr:nvSpPr>
      <xdr:spPr>
        <a:xfrm>
          <a:off x="848369" y="9524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81932</xdr:rowOff>
    </xdr:from>
    <xdr:ext cx="405111" cy="259045"/>
    <xdr:sp macro="" textlink="">
      <xdr:nvSpPr>
        <xdr:cNvPr id="201" name="n_1mainValue【体育館・プール】&#10;有形固定資産減価償却率">
          <a:extLst>
            <a:ext uri="{FF2B5EF4-FFF2-40B4-BE49-F238E27FC236}">
              <a16:creationId xmlns:a16="http://schemas.microsoft.com/office/drawing/2014/main" id="{0649B658-2C3F-4A9D-8C43-EEB24F75A7B1}"/>
            </a:ext>
          </a:extLst>
        </xdr:cNvPr>
        <xdr:cNvSpPr txBox="1"/>
      </xdr:nvSpPr>
      <xdr:spPr>
        <a:xfrm>
          <a:off x="3239144" y="10133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53357</xdr:rowOff>
    </xdr:from>
    <xdr:ext cx="405111" cy="259045"/>
    <xdr:sp macro="" textlink="">
      <xdr:nvSpPr>
        <xdr:cNvPr id="202" name="n_2mainValue【体育館・プール】&#10;有形固定資産減価償却率">
          <a:extLst>
            <a:ext uri="{FF2B5EF4-FFF2-40B4-BE49-F238E27FC236}">
              <a16:creationId xmlns:a16="http://schemas.microsoft.com/office/drawing/2014/main" id="{CE564CC0-7B7D-403C-B4FA-4D8ECA31303D}"/>
            </a:ext>
          </a:extLst>
        </xdr:cNvPr>
        <xdr:cNvSpPr txBox="1"/>
      </xdr:nvSpPr>
      <xdr:spPr>
        <a:xfrm>
          <a:off x="2439044" y="1009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28592</xdr:rowOff>
    </xdr:from>
    <xdr:ext cx="405111" cy="259045"/>
    <xdr:sp macro="" textlink="">
      <xdr:nvSpPr>
        <xdr:cNvPr id="203" name="n_3mainValue【体育館・プール】&#10;有形固定資産減価償却率">
          <a:extLst>
            <a:ext uri="{FF2B5EF4-FFF2-40B4-BE49-F238E27FC236}">
              <a16:creationId xmlns:a16="http://schemas.microsoft.com/office/drawing/2014/main" id="{7F89EA24-A9F4-4FF1-9F01-E900F0B497BA}"/>
            </a:ext>
          </a:extLst>
        </xdr:cNvPr>
        <xdr:cNvSpPr txBox="1"/>
      </xdr:nvSpPr>
      <xdr:spPr>
        <a:xfrm>
          <a:off x="1648469"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156227</xdr:rowOff>
    </xdr:from>
    <xdr:ext cx="405111" cy="259045"/>
    <xdr:sp macro="" textlink="">
      <xdr:nvSpPr>
        <xdr:cNvPr id="204" name="n_4mainValue【体育館・プール】&#10;有形固定資産減価償却率">
          <a:extLst>
            <a:ext uri="{FF2B5EF4-FFF2-40B4-BE49-F238E27FC236}">
              <a16:creationId xmlns:a16="http://schemas.microsoft.com/office/drawing/2014/main" id="{3A7D1D8E-51A9-4587-B604-BF0E41720413}"/>
            </a:ext>
          </a:extLst>
        </xdr:cNvPr>
        <xdr:cNvSpPr txBox="1"/>
      </xdr:nvSpPr>
      <xdr:spPr>
        <a:xfrm>
          <a:off x="848369" y="10046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A991C81-09A1-44B0-84FF-F860693F2AB2}"/>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246EF13F-9677-4E31-86B7-03DBE7BC7AE3}"/>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1373DBB-5018-4DAD-B725-47F97B7C9657}"/>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BD16FCAF-BC66-4DAF-8014-8F6FE17164DC}"/>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4D1E0A88-EEC4-490A-B7D7-6DF411F3C0B6}"/>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ECDE0B7C-8ECB-49BA-8175-30B71D7A0D0E}"/>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847AEE9E-2A56-4F70-A54B-47675A86BA10}"/>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56D73A96-A21A-4B7F-900E-98F4F53A1A1E}"/>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DEEF4C4-9694-4132-A018-8B68C213BA88}"/>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C5EF7F40-93E1-4894-80A5-8536871F4900}"/>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B3C7755A-FB8E-4FEC-9C8A-CB1B67DB6733}"/>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58768D37-F3CB-4A9C-8B09-465992F59E83}"/>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1E9756BC-991C-4B83-A95A-76DED89CC842}"/>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5DF591F9-5C3C-437E-9702-7A6A67C812BE}"/>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C210BFAD-FFEA-4565-8D38-227D9481EF60}"/>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9D95CBE3-D33D-4335-8AC5-D349D0E66088}"/>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C3FEF0FA-22EA-4638-9B30-D3AF3C6EC5B5}"/>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5D6A280D-8280-45B6-9CAF-887F1B5816C4}"/>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CB9316F3-8836-4FE1-8E8B-9EF21B38EBBD}"/>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74B27B92-0939-4147-A50A-6575198F9C8B}"/>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376FCB45-67D5-406B-AC70-4E20BE5F21D5}"/>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8D0FFD3C-5FDA-46B2-971F-E05B8BBE5B94}"/>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965176DE-3ECD-4057-B612-329C1707FFE2}"/>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0B164C83-D558-4B95-B1AA-5E5893FB8DC2}"/>
            </a:ext>
          </a:extLst>
        </xdr:cNvPr>
        <xdr:cNvCxnSpPr/>
      </xdr:nvCxnSpPr>
      <xdr:spPr>
        <a:xfrm flipV="1">
          <a:off x="9429115" y="9199499"/>
          <a:ext cx="0" cy="1249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2B27D1D0-E3CA-41EE-BB36-519075ECBED9}"/>
            </a:ext>
          </a:extLst>
        </xdr:cNvPr>
        <xdr:cNvSpPr txBox="1"/>
      </xdr:nvSpPr>
      <xdr:spPr>
        <a:xfrm>
          <a:off x="9467850" y="10455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2AAC68EE-A0DB-4810-853E-CD757359F175}"/>
            </a:ext>
          </a:extLst>
        </xdr:cNvPr>
        <xdr:cNvCxnSpPr/>
      </xdr:nvCxnSpPr>
      <xdr:spPr>
        <a:xfrm>
          <a:off x="9363075" y="1044854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33D8D479-07A6-4503-A011-E4B979CB976F}"/>
            </a:ext>
          </a:extLst>
        </xdr:cNvPr>
        <xdr:cNvSpPr txBox="1"/>
      </xdr:nvSpPr>
      <xdr:spPr>
        <a:xfrm>
          <a:off x="9467850" y="8984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F5C6260A-89D8-4366-97CB-73C176F954AF}"/>
            </a:ext>
          </a:extLst>
        </xdr:cNvPr>
        <xdr:cNvCxnSpPr/>
      </xdr:nvCxnSpPr>
      <xdr:spPr>
        <a:xfrm>
          <a:off x="9363075" y="919949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3B0B1302-CB79-47D4-939C-935C4847335E}"/>
            </a:ext>
          </a:extLst>
        </xdr:cNvPr>
        <xdr:cNvSpPr txBox="1"/>
      </xdr:nvSpPr>
      <xdr:spPr>
        <a:xfrm>
          <a:off x="9467850" y="102202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50EEA3E6-8F1F-4D0D-83C1-3402680E2027}"/>
            </a:ext>
          </a:extLst>
        </xdr:cNvPr>
        <xdr:cNvSpPr/>
      </xdr:nvSpPr>
      <xdr:spPr>
        <a:xfrm>
          <a:off x="9401175" y="10241788"/>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7B626EF5-BFDE-4739-B901-867084B1A8D4}"/>
            </a:ext>
          </a:extLst>
        </xdr:cNvPr>
        <xdr:cNvSpPr/>
      </xdr:nvSpPr>
      <xdr:spPr>
        <a:xfrm>
          <a:off x="8639175" y="1024724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DAC7A9F5-9F43-443C-98FD-F0A3894A903D}"/>
            </a:ext>
          </a:extLst>
        </xdr:cNvPr>
        <xdr:cNvSpPr/>
      </xdr:nvSpPr>
      <xdr:spPr>
        <a:xfrm>
          <a:off x="7839075" y="102499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8E3C1241-CBF1-4A61-BE10-E6C6FC1250FA}"/>
            </a:ext>
          </a:extLst>
        </xdr:cNvPr>
        <xdr:cNvSpPr/>
      </xdr:nvSpPr>
      <xdr:spPr>
        <a:xfrm>
          <a:off x="7029450" y="102580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918061BF-C19C-4B64-AEE4-421648D0E93A}"/>
            </a:ext>
          </a:extLst>
        </xdr:cNvPr>
        <xdr:cNvSpPr/>
      </xdr:nvSpPr>
      <xdr:spPr>
        <a:xfrm>
          <a:off x="6238875" y="102612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09C92AD-708B-4F44-AD48-68B2AFDF9FEF}"/>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F588044-C32C-4AD5-B4E4-57F75D812FAA}"/>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9CD0D44-6244-4CBE-AF1D-467FE4AAC7F5}"/>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D364EC1-F6FB-4970-B076-919148335FDC}"/>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CBBF038-16E0-4B91-97C7-27BFE60AEE64}"/>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159131</xdr:rowOff>
    </xdr:from>
    <xdr:to>
      <xdr:col>55</xdr:col>
      <xdr:colOff>50800</xdr:colOff>
      <xdr:row>63</xdr:row>
      <xdr:rowOff>89281</xdr:rowOff>
    </xdr:to>
    <xdr:sp macro="" textlink="">
      <xdr:nvSpPr>
        <xdr:cNvPr id="244" name="楕円 243">
          <a:extLst>
            <a:ext uri="{FF2B5EF4-FFF2-40B4-BE49-F238E27FC236}">
              <a16:creationId xmlns:a16="http://schemas.microsoft.com/office/drawing/2014/main" id="{A2265CC1-E7A2-4237-AD33-99B9E8FFD908}"/>
            </a:ext>
          </a:extLst>
        </xdr:cNvPr>
        <xdr:cNvSpPr/>
      </xdr:nvSpPr>
      <xdr:spPr>
        <a:xfrm>
          <a:off x="9401175" y="10211181"/>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10558</xdr:rowOff>
    </xdr:from>
    <xdr:ext cx="469744" cy="259045"/>
    <xdr:sp macro="" textlink="">
      <xdr:nvSpPr>
        <xdr:cNvPr id="245" name="【体育館・プール】&#10;一人当たり面積該当値テキスト">
          <a:extLst>
            <a:ext uri="{FF2B5EF4-FFF2-40B4-BE49-F238E27FC236}">
              <a16:creationId xmlns:a16="http://schemas.microsoft.com/office/drawing/2014/main" id="{F0436B64-A950-40C2-A652-B0A3F10A8972}"/>
            </a:ext>
          </a:extLst>
        </xdr:cNvPr>
        <xdr:cNvSpPr txBox="1"/>
      </xdr:nvSpPr>
      <xdr:spPr>
        <a:xfrm>
          <a:off x="9467850" y="10056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156845</xdr:rowOff>
    </xdr:from>
    <xdr:to>
      <xdr:col>50</xdr:col>
      <xdr:colOff>165100</xdr:colOff>
      <xdr:row>63</xdr:row>
      <xdr:rowOff>86995</xdr:rowOff>
    </xdr:to>
    <xdr:sp macro="" textlink="">
      <xdr:nvSpPr>
        <xdr:cNvPr id="246" name="楕円 245">
          <a:extLst>
            <a:ext uri="{FF2B5EF4-FFF2-40B4-BE49-F238E27FC236}">
              <a16:creationId xmlns:a16="http://schemas.microsoft.com/office/drawing/2014/main" id="{4209DBC0-5275-4AE4-942D-7AE52FF4FDDE}"/>
            </a:ext>
          </a:extLst>
        </xdr:cNvPr>
        <xdr:cNvSpPr/>
      </xdr:nvSpPr>
      <xdr:spPr>
        <a:xfrm>
          <a:off x="8639175" y="1020889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36195</xdr:rowOff>
    </xdr:from>
    <xdr:to>
      <xdr:col>55</xdr:col>
      <xdr:colOff>0</xdr:colOff>
      <xdr:row>63</xdr:row>
      <xdr:rowOff>38481</xdr:rowOff>
    </xdr:to>
    <xdr:cxnSp macro="">
      <xdr:nvCxnSpPr>
        <xdr:cNvPr id="247" name="直線コネクタ 246">
          <a:extLst>
            <a:ext uri="{FF2B5EF4-FFF2-40B4-BE49-F238E27FC236}">
              <a16:creationId xmlns:a16="http://schemas.microsoft.com/office/drawing/2014/main" id="{B7C3DC5F-1B9B-43BE-B2AC-1FA8890DF204}"/>
            </a:ext>
          </a:extLst>
        </xdr:cNvPr>
        <xdr:cNvCxnSpPr/>
      </xdr:nvCxnSpPr>
      <xdr:spPr>
        <a:xfrm>
          <a:off x="8686800" y="10246995"/>
          <a:ext cx="7429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160655</xdr:rowOff>
    </xdr:from>
    <xdr:to>
      <xdr:col>46</xdr:col>
      <xdr:colOff>38100</xdr:colOff>
      <xdr:row>63</xdr:row>
      <xdr:rowOff>90805</xdr:rowOff>
    </xdr:to>
    <xdr:sp macro="" textlink="">
      <xdr:nvSpPr>
        <xdr:cNvPr id="248" name="楕円 247">
          <a:extLst>
            <a:ext uri="{FF2B5EF4-FFF2-40B4-BE49-F238E27FC236}">
              <a16:creationId xmlns:a16="http://schemas.microsoft.com/office/drawing/2014/main" id="{C124EF16-8FD7-40F2-9B02-AA1399336AB4}"/>
            </a:ext>
          </a:extLst>
        </xdr:cNvPr>
        <xdr:cNvSpPr/>
      </xdr:nvSpPr>
      <xdr:spPr>
        <a:xfrm>
          <a:off x="7839075" y="1021270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36195</xdr:rowOff>
    </xdr:from>
    <xdr:to>
      <xdr:col>50</xdr:col>
      <xdr:colOff>114300</xdr:colOff>
      <xdr:row>63</xdr:row>
      <xdr:rowOff>40005</xdr:rowOff>
    </xdr:to>
    <xdr:cxnSp macro="">
      <xdr:nvCxnSpPr>
        <xdr:cNvPr id="249" name="直線コネクタ 248">
          <a:extLst>
            <a:ext uri="{FF2B5EF4-FFF2-40B4-BE49-F238E27FC236}">
              <a16:creationId xmlns:a16="http://schemas.microsoft.com/office/drawing/2014/main" id="{E6FAFA1E-6578-4A04-9F19-90E5C9FAAEE9}"/>
            </a:ext>
          </a:extLst>
        </xdr:cNvPr>
        <xdr:cNvCxnSpPr/>
      </xdr:nvCxnSpPr>
      <xdr:spPr>
        <a:xfrm flipV="1">
          <a:off x="7886700" y="10246995"/>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164084</xdr:rowOff>
    </xdr:from>
    <xdr:to>
      <xdr:col>41</xdr:col>
      <xdr:colOff>101600</xdr:colOff>
      <xdr:row>63</xdr:row>
      <xdr:rowOff>94234</xdr:rowOff>
    </xdr:to>
    <xdr:sp macro="" textlink="">
      <xdr:nvSpPr>
        <xdr:cNvPr id="250" name="楕円 249">
          <a:extLst>
            <a:ext uri="{FF2B5EF4-FFF2-40B4-BE49-F238E27FC236}">
              <a16:creationId xmlns:a16="http://schemas.microsoft.com/office/drawing/2014/main" id="{BBE27EDD-1E89-4A0B-B75E-828901280176}"/>
            </a:ext>
          </a:extLst>
        </xdr:cNvPr>
        <xdr:cNvSpPr/>
      </xdr:nvSpPr>
      <xdr:spPr>
        <a:xfrm>
          <a:off x="7029450" y="1020978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40005</xdr:rowOff>
    </xdr:from>
    <xdr:to>
      <xdr:col>45</xdr:col>
      <xdr:colOff>177800</xdr:colOff>
      <xdr:row>63</xdr:row>
      <xdr:rowOff>43434</xdr:rowOff>
    </xdr:to>
    <xdr:cxnSp macro="">
      <xdr:nvCxnSpPr>
        <xdr:cNvPr id="251" name="直線コネクタ 250">
          <a:extLst>
            <a:ext uri="{FF2B5EF4-FFF2-40B4-BE49-F238E27FC236}">
              <a16:creationId xmlns:a16="http://schemas.microsoft.com/office/drawing/2014/main" id="{9598B455-2F0A-4647-8CBA-47D26F5AE613}"/>
            </a:ext>
          </a:extLst>
        </xdr:cNvPr>
        <xdr:cNvCxnSpPr/>
      </xdr:nvCxnSpPr>
      <xdr:spPr>
        <a:xfrm flipV="1">
          <a:off x="7077075" y="10250805"/>
          <a:ext cx="809625" cy="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167894</xdr:rowOff>
    </xdr:from>
    <xdr:to>
      <xdr:col>36</xdr:col>
      <xdr:colOff>165100</xdr:colOff>
      <xdr:row>63</xdr:row>
      <xdr:rowOff>98044</xdr:rowOff>
    </xdr:to>
    <xdr:sp macro="" textlink="">
      <xdr:nvSpPr>
        <xdr:cNvPr id="252" name="楕円 251">
          <a:extLst>
            <a:ext uri="{FF2B5EF4-FFF2-40B4-BE49-F238E27FC236}">
              <a16:creationId xmlns:a16="http://schemas.microsoft.com/office/drawing/2014/main" id="{E04FD57A-64ED-47C7-93D7-BAF5E2A039D7}"/>
            </a:ext>
          </a:extLst>
        </xdr:cNvPr>
        <xdr:cNvSpPr/>
      </xdr:nvSpPr>
      <xdr:spPr>
        <a:xfrm>
          <a:off x="6238875" y="1021359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43434</xdr:rowOff>
    </xdr:from>
    <xdr:to>
      <xdr:col>41</xdr:col>
      <xdr:colOff>50800</xdr:colOff>
      <xdr:row>63</xdr:row>
      <xdr:rowOff>47244</xdr:rowOff>
    </xdr:to>
    <xdr:cxnSp macro="">
      <xdr:nvCxnSpPr>
        <xdr:cNvPr id="253" name="直線コネクタ 252">
          <a:extLst>
            <a:ext uri="{FF2B5EF4-FFF2-40B4-BE49-F238E27FC236}">
              <a16:creationId xmlns:a16="http://schemas.microsoft.com/office/drawing/2014/main" id="{1AF52CCE-DE15-4B77-88FA-3EADC9E24100}"/>
            </a:ext>
          </a:extLst>
        </xdr:cNvPr>
        <xdr:cNvCxnSpPr/>
      </xdr:nvCxnSpPr>
      <xdr:spPr>
        <a:xfrm flipV="1">
          <a:off x="6286500" y="10257409"/>
          <a:ext cx="79057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E5AAD64D-1C7F-4C69-8C9E-D1C73F5B2B5A}"/>
            </a:ext>
          </a:extLst>
        </xdr:cNvPr>
        <xdr:cNvSpPr txBox="1"/>
      </xdr:nvSpPr>
      <xdr:spPr>
        <a:xfrm>
          <a:off x="8458277" y="10336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D2B8E9E2-EFC9-4568-9122-AB47157378E3}"/>
            </a:ext>
          </a:extLst>
        </xdr:cNvPr>
        <xdr:cNvSpPr txBox="1"/>
      </xdr:nvSpPr>
      <xdr:spPr>
        <a:xfrm>
          <a:off x="7677227" y="1034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7C10B30F-0ECA-43A7-8159-89C9A28BC4A7}"/>
            </a:ext>
          </a:extLst>
        </xdr:cNvPr>
        <xdr:cNvSpPr txBox="1"/>
      </xdr:nvSpPr>
      <xdr:spPr>
        <a:xfrm>
          <a:off x="6867602" y="10350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9CEB58BF-89B4-4577-89C1-59E2BD17E3E1}"/>
            </a:ext>
          </a:extLst>
        </xdr:cNvPr>
        <xdr:cNvSpPr txBox="1"/>
      </xdr:nvSpPr>
      <xdr:spPr>
        <a:xfrm>
          <a:off x="6067502" y="1035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103522</xdr:rowOff>
    </xdr:from>
    <xdr:ext cx="469744" cy="259045"/>
    <xdr:sp macro="" textlink="">
      <xdr:nvSpPr>
        <xdr:cNvPr id="258" name="n_1mainValue【体育館・プール】&#10;一人当たり面積">
          <a:extLst>
            <a:ext uri="{FF2B5EF4-FFF2-40B4-BE49-F238E27FC236}">
              <a16:creationId xmlns:a16="http://schemas.microsoft.com/office/drawing/2014/main" id="{F7D7C8AB-79DB-4DCA-BE9F-79F91655DEA1}"/>
            </a:ext>
          </a:extLst>
        </xdr:cNvPr>
        <xdr:cNvSpPr txBox="1"/>
      </xdr:nvSpPr>
      <xdr:spPr>
        <a:xfrm>
          <a:off x="8458277" y="9993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107332</xdr:rowOff>
    </xdr:from>
    <xdr:ext cx="469744" cy="259045"/>
    <xdr:sp macro="" textlink="">
      <xdr:nvSpPr>
        <xdr:cNvPr id="259" name="n_2mainValue【体育館・プール】&#10;一人当たり面積">
          <a:extLst>
            <a:ext uri="{FF2B5EF4-FFF2-40B4-BE49-F238E27FC236}">
              <a16:creationId xmlns:a16="http://schemas.microsoft.com/office/drawing/2014/main" id="{F3769C21-020E-464E-9044-B6AFB0EC6002}"/>
            </a:ext>
          </a:extLst>
        </xdr:cNvPr>
        <xdr:cNvSpPr txBox="1"/>
      </xdr:nvSpPr>
      <xdr:spPr>
        <a:xfrm>
          <a:off x="7677227" y="9991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110761</xdr:rowOff>
    </xdr:from>
    <xdr:ext cx="469744" cy="259045"/>
    <xdr:sp macro="" textlink="">
      <xdr:nvSpPr>
        <xdr:cNvPr id="260" name="n_3mainValue【体育館・プール】&#10;一人当たり面積">
          <a:extLst>
            <a:ext uri="{FF2B5EF4-FFF2-40B4-BE49-F238E27FC236}">
              <a16:creationId xmlns:a16="http://schemas.microsoft.com/office/drawing/2014/main" id="{9EFA54C2-26B1-4C64-A420-162F37181614}"/>
            </a:ext>
          </a:extLst>
        </xdr:cNvPr>
        <xdr:cNvSpPr txBox="1"/>
      </xdr:nvSpPr>
      <xdr:spPr>
        <a:xfrm>
          <a:off x="6867602" y="9994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114571</xdr:rowOff>
    </xdr:from>
    <xdr:ext cx="469744" cy="259045"/>
    <xdr:sp macro="" textlink="">
      <xdr:nvSpPr>
        <xdr:cNvPr id="261" name="n_4mainValue【体育館・プール】&#10;一人当たり面積">
          <a:extLst>
            <a:ext uri="{FF2B5EF4-FFF2-40B4-BE49-F238E27FC236}">
              <a16:creationId xmlns:a16="http://schemas.microsoft.com/office/drawing/2014/main" id="{28C6D70C-BAA8-4C03-B28C-4D9ED631F710}"/>
            </a:ext>
          </a:extLst>
        </xdr:cNvPr>
        <xdr:cNvSpPr txBox="1"/>
      </xdr:nvSpPr>
      <xdr:spPr>
        <a:xfrm>
          <a:off x="6067502" y="10001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D703BC81-5C9D-4118-9D63-EDDE9E14CB5B}"/>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986EAC7A-7A2D-4B25-ACD4-855FE7FAD7FD}"/>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CF7E9A1C-E19F-48C2-BA1A-EF8C17F47E85}"/>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6A4F048-22A2-463C-8769-655A3C8AACDB}"/>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E0816DCE-74BC-4DDE-90DD-0051160268E5}"/>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79C3824D-4FDA-4A7B-A914-64545A0D0507}"/>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580EE31A-E6FE-44D4-9F92-3AF5269C2E7B}"/>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742E962E-033C-45E8-ACB3-4D0C97BFB117}"/>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56C8391E-2F06-4F6F-AD54-1CFC395671CD}"/>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C3033295-D27F-45BD-8F81-81A033FBDAAD}"/>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8E19383-A949-4974-895A-20771E0D319D}"/>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89EBC44A-1AE3-4A3D-BB9A-6EDC3D265F38}"/>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BDBDF6EB-C7C4-4298-8D93-DD1A22779323}"/>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F7B47584-6AC3-4964-B252-EB70BFFCC707}"/>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415443B5-2723-46A6-8418-F198F2FAAEEC}"/>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78F22813-70C5-4101-9398-D9C7F166D1A6}"/>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342AAB5D-AC9E-4F73-BE61-160A7B00B8DE}"/>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1AEF6DA9-E345-49A1-955A-D2F7A5540C3F}"/>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CD4471C3-D4E5-42ED-BB99-C7CE5FD4ACD5}"/>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5B199563-8A72-45CF-A49C-599546D09B46}"/>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FB8042C3-CE9B-4D1A-AE30-A0063435FFBC}"/>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4BC06469-5F28-4E36-B629-7C9480637326}"/>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06529E5F-3E6E-4302-B6D7-F5D77176FA6F}"/>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7D9DF6E-E1E0-4EF0-AC50-6DC02C6CF760}"/>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9EC53D31-4E5C-46B6-8A4E-99AB1C6EAB56}"/>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D04AD4C5-B1A7-4CFA-BDE6-A2BE3BD42B0B}"/>
            </a:ext>
          </a:extLst>
        </xdr:cNvPr>
        <xdr:cNvCxnSpPr/>
      </xdr:nvCxnSpPr>
      <xdr:spPr>
        <a:xfrm flipV="1">
          <a:off x="4180840" y="12742999"/>
          <a:ext cx="0" cy="135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0C34DF2F-4761-4540-B935-44E1B29A9C5E}"/>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884F02A2-AE1D-406D-AC88-80EE9A9FF930}"/>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72720BED-751D-46BA-A02B-61E903D625D2}"/>
            </a:ext>
          </a:extLst>
        </xdr:cNvPr>
        <xdr:cNvSpPr txBox="1"/>
      </xdr:nvSpPr>
      <xdr:spPr>
        <a:xfrm>
          <a:off x="4219575" y="12527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1BDA0F62-6F2E-4D9A-B205-94A0E6A49FC2}"/>
            </a:ext>
          </a:extLst>
        </xdr:cNvPr>
        <xdr:cNvCxnSpPr/>
      </xdr:nvCxnSpPr>
      <xdr:spPr>
        <a:xfrm>
          <a:off x="4105275" y="127429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131072FE-4C9C-43E4-944B-63EE2B0FCEFC}"/>
            </a:ext>
          </a:extLst>
        </xdr:cNvPr>
        <xdr:cNvSpPr txBox="1"/>
      </xdr:nvSpPr>
      <xdr:spPr>
        <a:xfrm>
          <a:off x="4219575" y="13294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28F90098-2ED9-4609-894A-ECFC4C819459}"/>
            </a:ext>
          </a:extLst>
        </xdr:cNvPr>
        <xdr:cNvSpPr/>
      </xdr:nvSpPr>
      <xdr:spPr>
        <a:xfrm>
          <a:off x="4124325" y="134493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8BAC1859-8116-4939-BC64-A29D30D6D631}"/>
            </a:ext>
          </a:extLst>
        </xdr:cNvPr>
        <xdr:cNvSpPr/>
      </xdr:nvSpPr>
      <xdr:spPr>
        <a:xfrm>
          <a:off x="3381375" y="134331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F7529E6C-72A1-4BE7-996F-ED35C15986C9}"/>
            </a:ext>
          </a:extLst>
        </xdr:cNvPr>
        <xdr:cNvSpPr/>
      </xdr:nvSpPr>
      <xdr:spPr>
        <a:xfrm>
          <a:off x="2571750" y="134102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EFC7B9D5-C2B1-4564-AFA2-3E225D214E64}"/>
            </a:ext>
          </a:extLst>
        </xdr:cNvPr>
        <xdr:cNvSpPr/>
      </xdr:nvSpPr>
      <xdr:spPr>
        <a:xfrm>
          <a:off x="1781175" y="1338906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F46C7ECF-7679-4A10-A784-BB96A1E0A1BC}"/>
            </a:ext>
          </a:extLst>
        </xdr:cNvPr>
        <xdr:cNvSpPr/>
      </xdr:nvSpPr>
      <xdr:spPr>
        <a:xfrm>
          <a:off x="981075" y="133564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44D2A85-FF66-4DDD-A9D5-30EB9CC5553E}"/>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B7739EE-3DE3-4D14-902A-E429071A8474}"/>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F071F99-6B8B-472C-8E2F-515A26F5AFEB}"/>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1A8B6B0-84EC-4433-B9DC-00F0B429ADB2}"/>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6ED5538-23DC-4127-AF97-B219987DEE01}"/>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70576</xdr:rowOff>
    </xdr:from>
    <xdr:to>
      <xdr:col>24</xdr:col>
      <xdr:colOff>114300</xdr:colOff>
      <xdr:row>84</xdr:row>
      <xdr:rowOff>726</xdr:rowOff>
    </xdr:to>
    <xdr:sp macro="" textlink="">
      <xdr:nvSpPr>
        <xdr:cNvPr id="303" name="楕円 302">
          <a:extLst>
            <a:ext uri="{FF2B5EF4-FFF2-40B4-BE49-F238E27FC236}">
              <a16:creationId xmlns:a16="http://schemas.microsoft.com/office/drawing/2014/main" id="{2C6A2889-50C8-44AB-AC75-B4DF7F283E1B}"/>
            </a:ext>
          </a:extLst>
        </xdr:cNvPr>
        <xdr:cNvSpPr/>
      </xdr:nvSpPr>
      <xdr:spPr>
        <a:xfrm>
          <a:off x="4124325" y="1351670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49003</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08737AAE-BE2D-479A-A087-1C4F0D514480}"/>
            </a:ext>
          </a:extLst>
        </xdr:cNvPr>
        <xdr:cNvSpPr txBox="1"/>
      </xdr:nvSpPr>
      <xdr:spPr>
        <a:xfrm>
          <a:off x="4219575" y="1349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31387</xdr:rowOff>
    </xdr:from>
    <xdr:to>
      <xdr:col>20</xdr:col>
      <xdr:colOff>38100</xdr:colOff>
      <xdr:row>83</xdr:row>
      <xdr:rowOff>132987</xdr:rowOff>
    </xdr:to>
    <xdr:sp macro="" textlink="">
      <xdr:nvSpPr>
        <xdr:cNvPr id="305" name="楕円 304">
          <a:extLst>
            <a:ext uri="{FF2B5EF4-FFF2-40B4-BE49-F238E27FC236}">
              <a16:creationId xmlns:a16="http://schemas.microsoft.com/office/drawing/2014/main" id="{5C73596C-BF11-4616-AB81-01A03B9A743B}"/>
            </a:ext>
          </a:extLst>
        </xdr:cNvPr>
        <xdr:cNvSpPr/>
      </xdr:nvSpPr>
      <xdr:spPr>
        <a:xfrm>
          <a:off x="3381375" y="1347751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82187</xdr:rowOff>
    </xdr:from>
    <xdr:to>
      <xdr:col>24</xdr:col>
      <xdr:colOff>63500</xdr:colOff>
      <xdr:row>83</xdr:row>
      <xdr:rowOff>121376</xdr:rowOff>
    </xdr:to>
    <xdr:cxnSp macro="">
      <xdr:nvCxnSpPr>
        <xdr:cNvPr id="306" name="直線コネクタ 305">
          <a:extLst>
            <a:ext uri="{FF2B5EF4-FFF2-40B4-BE49-F238E27FC236}">
              <a16:creationId xmlns:a16="http://schemas.microsoft.com/office/drawing/2014/main" id="{72ED6C44-2E65-4CD1-A244-33788299E5AD}"/>
            </a:ext>
          </a:extLst>
        </xdr:cNvPr>
        <xdr:cNvCxnSpPr/>
      </xdr:nvCxnSpPr>
      <xdr:spPr>
        <a:xfrm>
          <a:off x="3429000" y="13534662"/>
          <a:ext cx="752475"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163649</xdr:rowOff>
    </xdr:from>
    <xdr:to>
      <xdr:col>15</xdr:col>
      <xdr:colOff>101600</xdr:colOff>
      <xdr:row>83</xdr:row>
      <xdr:rowOff>93799</xdr:rowOff>
    </xdr:to>
    <xdr:sp macro="" textlink="">
      <xdr:nvSpPr>
        <xdr:cNvPr id="307" name="楕円 306">
          <a:extLst>
            <a:ext uri="{FF2B5EF4-FFF2-40B4-BE49-F238E27FC236}">
              <a16:creationId xmlns:a16="http://schemas.microsoft.com/office/drawing/2014/main" id="{4FFBABF8-DC1B-475C-8D63-EEA559D375CB}"/>
            </a:ext>
          </a:extLst>
        </xdr:cNvPr>
        <xdr:cNvSpPr/>
      </xdr:nvSpPr>
      <xdr:spPr>
        <a:xfrm>
          <a:off x="2571750" y="1344784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42999</xdr:rowOff>
    </xdr:from>
    <xdr:to>
      <xdr:col>19</xdr:col>
      <xdr:colOff>177800</xdr:colOff>
      <xdr:row>83</xdr:row>
      <xdr:rowOff>82187</xdr:rowOff>
    </xdr:to>
    <xdr:cxnSp macro="">
      <xdr:nvCxnSpPr>
        <xdr:cNvPr id="308" name="直線コネクタ 307">
          <a:extLst>
            <a:ext uri="{FF2B5EF4-FFF2-40B4-BE49-F238E27FC236}">
              <a16:creationId xmlns:a16="http://schemas.microsoft.com/office/drawing/2014/main" id="{01C9D537-8C29-41CB-989F-496E904EDEB8}"/>
            </a:ext>
          </a:extLst>
        </xdr:cNvPr>
        <xdr:cNvCxnSpPr/>
      </xdr:nvCxnSpPr>
      <xdr:spPr>
        <a:xfrm>
          <a:off x="2619375" y="13495474"/>
          <a:ext cx="809625"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144055</xdr:rowOff>
    </xdr:from>
    <xdr:to>
      <xdr:col>10</xdr:col>
      <xdr:colOff>165100</xdr:colOff>
      <xdr:row>83</xdr:row>
      <xdr:rowOff>74205</xdr:rowOff>
    </xdr:to>
    <xdr:sp macro="" textlink="">
      <xdr:nvSpPr>
        <xdr:cNvPr id="309" name="楕円 308">
          <a:extLst>
            <a:ext uri="{FF2B5EF4-FFF2-40B4-BE49-F238E27FC236}">
              <a16:creationId xmlns:a16="http://schemas.microsoft.com/office/drawing/2014/main" id="{17D81232-CE5A-44D9-B987-02C47860D6E5}"/>
            </a:ext>
          </a:extLst>
        </xdr:cNvPr>
        <xdr:cNvSpPr/>
      </xdr:nvSpPr>
      <xdr:spPr>
        <a:xfrm>
          <a:off x="1781175" y="134282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23405</xdr:rowOff>
    </xdr:from>
    <xdr:to>
      <xdr:col>15</xdr:col>
      <xdr:colOff>50800</xdr:colOff>
      <xdr:row>83</xdr:row>
      <xdr:rowOff>42999</xdr:rowOff>
    </xdr:to>
    <xdr:cxnSp macro="">
      <xdr:nvCxnSpPr>
        <xdr:cNvPr id="310" name="直線コネクタ 309">
          <a:extLst>
            <a:ext uri="{FF2B5EF4-FFF2-40B4-BE49-F238E27FC236}">
              <a16:creationId xmlns:a16="http://schemas.microsoft.com/office/drawing/2014/main" id="{67D74F8F-2F67-4D7D-8A70-9B2C820A8DF1}"/>
            </a:ext>
          </a:extLst>
        </xdr:cNvPr>
        <xdr:cNvCxnSpPr/>
      </xdr:nvCxnSpPr>
      <xdr:spPr>
        <a:xfrm>
          <a:off x="1828800" y="13475880"/>
          <a:ext cx="79057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108131</xdr:rowOff>
    </xdr:from>
    <xdr:to>
      <xdr:col>6</xdr:col>
      <xdr:colOff>38100</xdr:colOff>
      <xdr:row>83</xdr:row>
      <xdr:rowOff>38281</xdr:rowOff>
    </xdr:to>
    <xdr:sp macro="" textlink="">
      <xdr:nvSpPr>
        <xdr:cNvPr id="311" name="楕円 310">
          <a:extLst>
            <a:ext uri="{FF2B5EF4-FFF2-40B4-BE49-F238E27FC236}">
              <a16:creationId xmlns:a16="http://schemas.microsoft.com/office/drawing/2014/main" id="{BAAE6F27-B947-4DDC-ABC6-C1D340E046BD}"/>
            </a:ext>
          </a:extLst>
        </xdr:cNvPr>
        <xdr:cNvSpPr/>
      </xdr:nvSpPr>
      <xdr:spPr>
        <a:xfrm>
          <a:off x="981075" y="133923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158931</xdr:rowOff>
    </xdr:from>
    <xdr:to>
      <xdr:col>10</xdr:col>
      <xdr:colOff>114300</xdr:colOff>
      <xdr:row>83</xdr:row>
      <xdr:rowOff>23405</xdr:rowOff>
    </xdr:to>
    <xdr:cxnSp macro="">
      <xdr:nvCxnSpPr>
        <xdr:cNvPr id="312" name="直線コネクタ 311">
          <a:extLst>
            <a:ext uri="{FF2B5EF4-FFF2-40B4-BE49-F238E27FC236}">
              <a16:creationId xmlns:a16="http://schemas.microsoft.com/office/drawing/2014/main" id="{1692DF13-17B7-4A7C-A78F-C95C35E2E395}"/>
            </a:ext>
          </a:extLst>
        </xdr:cNvPr>
        <xdr:cNvCxnSpPr/>
      </xdr:nvCxnSpPr>
      <xdr:spPr>
        <a:xfrm>
          <a:off x="1028700" y="13449481"/>
          <a:ext cx="800100" cy="26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388E91D1-32D1-4059-9D8E-A35D963A0F73}"/>
            </a:ext>
          </a:extLst>
        </xdr:cNvPr>
        <xdr:cNvSpPr txBox="1"/>
      </xdr:nvSpPr>
      <xdr:spPr>
        <a:xfrm>
          <a:off x="3239144" y="13221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ADE1A9AA-B16A-4827-A566-BFD207B09433}"/>
            </a:ext>
          </a:extLst>
        </xdr:cNvPr>
        <xdr:cNvSpPr txBox="1"/>
      </xdr:nvSpPr>
      <xdr:spPr>
        <a:xfrm>
          <a:off x="2439044" y="13195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61CBB9E1-5A83-41A0-A154-8D068180F746}"/>
            </a:ext>
          </a:extLst>
        </xdr:cNvPr>
        <xdr:cNvSpPr txBox="1"/>
      </xdr:nvSpPr>
      <xdr:spPr>
        <a:xfrm>
          <a:off x="1648469" y="13173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a:extLst>
            <a:ext uri="{FF2B5EF4-FFF2-40B4-BE49-F238E27FC236}">
              <a16:creationId xmlns:a16="http://schemas.microsoft.com/office/drawing/2014/main" id="{3C115286-AEAB-496C-ACC7-A6356F692194}"/>
            </a:ext>
          </a:extLst>
        </xdr:cNvPr>
        <xdr:cNvSpPr txBox="1"/>
      </xdr:nvSpPr>
      <xdr:spPr>
        <a:xfrm>
          <a:off x="848369" y="1314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124114</xdr:rowOff>
    </xdr:from>
    <xdr:ext cx="405111" cy="259045"/>
    <xdr:sp macro="" textlink="">
      <xdr:nvSpPr>
        <xdr:cNvPr id="317" name="n_1mainValue【福祉施設】&#10;有形固定資産減価償却率">
          <a:extLst>
            <a:ext uri="{FF2B5EF4-FFF2-40B4-BE49-F238E27FC236}">
              <a16:creationId xmlns:a16="http://schemas.microsoft.com/office/drawing/2014/main" id="{23AE0C3F-1B05-4C11-AE94-20EC1DDB5D2A}"/>
            </a:ext>
          </a:extLst>
        </xdr:cNvPr>
        <xdr:cNvSpPr txBox="1"/>
      </xdr:nvSpPr>
      <xdr:spPr>
        <a:xfrm>
          <a:off x="3239144" y="13570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84926</xdr:rowOff>
    </xdr:from>
    <xdr:ext cx="405111" cy="259045"/>
    <xdr:sp macro="" textlink="">
      <xdr:nvSpPr>
        <xdr:cNvPr id="318" name="n_2mainValue【福祉施設】&#10;有形固定資産減価償却率">
          <a:extLst>
            <a:ext uri="{FF2B5EF4-FFF2-40B4-BE49-F238E27FC236}">
              <a16:creationId xmlns:a16="http://schemas.microsoft.com/office/drawing/2014/main" id="{A2943ADF-FDB8-4F3E-BBF3-728A0EBDC0A1}"/>
            </a:ext>
          </a:extLst>
        </xdr:cNvPr>
        <xdr:cNvSpPr txBox="1"/>
      </xdr:nvSpPr>
      <xdr:spPr>
        <a:xfrm>
          <a:off x="2439044" y="13537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65332</xdr:rowOff>
    </xdr:from>
    <xdr:ext cx="405111" cy="259045"/>
    <xdr:sp macro="" textlink="">
      <xdr:nvSpPr>
        <xdr:cNvPr id="319" name="n_3mainValue【福祉施設】&#10;有形固定資産減価償却率">
          <a:extLst>
            <a:ext uri="{FF2B5EF4-FFF2-40B4-BE49-F238E27FC236}">
              <a16:creationId xmlns:a16="http://schemas.microsoft.com/office/drawing/2014/main" id="{B4BB1807-362F-4F23-9B2C-EBB05EF3A601}"/>
            </a:ext>
          </a:extLst>
        </xdr:cNvPr>
        <xdr:cNvSpPr txBox="1"/>
      </xdr:nvSpPr>
      <xdr:spPr>
        <a:xfrm>
          <a:off x="1648469" y="13517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29408</xdr:rowOff>
    </xdr:from>
    <xdr:ext cx="405111" cy="259045"/>
    <xdr:sp macro="" textlink="">
      <xdr:nvSpPr>
        <xdr:cNvPr id="320" name="n_4mainValue【福祉施設】&#10;有形固定資産減価償却率">
          <a:extLst>
            <a:ext uri="{FF2B5EF4-FFF2-40B4-BE49-F238E27FC236}">
              <a16:creationId xmlns:a16="http://schemas.microsoft.com/office/drawing/2014/main" id="{1311962D-BC93-4D62-BC2A-2C5A8429C224}"/>
            </a:ext>
          </a:extLst>
        </xdr:cNvPr>
        <xdr:cNvSpPr txBox="1"/>
      </xdr:nvSpPr>
      <xdr:spPr>
        <a:xfrm>
          <a:off x="848369" y="13475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B225EDB4-C143-4E2C-9FBB-77B3932785D0}"/>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BF9426AC-CA3C-41D7-AC58-9215CEA79888}"/>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B59B1EC2-3D54-4753-86F5-DE5C567FE765}"/>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F306104-2DF6-4FC2-9C36-267786E1FE18}"/>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E1B2776D-8465-45E4-980A-8E6126AFC590}"/>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C6725F83-7DD5-4F35-80BF-0A19FAF93FC4}"/>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800B289B-3F00-46FB-93B1-0B24F5B8A311}"/>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FF5F1966-1AAA-4FCC-9FF9-9348E21A78B9}"/>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4B3399DA-A388-48D5-AB87-3EF8E31648C8}"/>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4C5A78E8-244B-47E6-B461-A87738C20634}"/>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A100AD45-9392-4C77-B4BE-48133D39EA3C}"/>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558FA080-726D-4F1B-8C28-880B2872896A}"/>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ABF0CA77-4A93-417E-993A-8FFCF34B0C7D}"/>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0971B93D-6CC1-4C85-A583-BF656D6875A1}"/>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3CD95517-9ECD-4959-AA17-40175FE2EAAF}"/>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EF547AB3-B2E0-4667-8F84-09BFB796DDAD}"/>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A024B015-14D8-4BB1-837D-9C136E34CE6C}"/>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792E39A7-4CB2-46CE-A637-EF0E039381F9}"/>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2226AF10-956B-46E0-B291-899CEF17D223}"/>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9EDB4644-B071-4AFF-A6AC-32CBB3AAC401}"/>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6FB6B640-E62C-4D0F-8EFE-55F754365CEF}"/>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7DF244D3-6B23-488F-AE61-A61C1DE74281}"/>
            </a:ext>
          </a:extLst>
        </xdr:cNvPr>
        <xdr:cNvCxnSpPr/>
      </xdr:nvCxnSpPr>
      <xdr:spPr>
        <a:xfrm flipV="1">
          <a:off x="9429115" y="12546964"/>
          <a:ext cx="0" cy="1417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995ABF47-B4CA-46B6-A2C9-7A45AADDB6EE}"/>
            </a:ext>
          </a:extLst>
        </xdr:cNvPr>
        <xdr:cNvSpPr txBox="1"/>
      </xdr:nvSpPr>
      <xdr:spPr>
        <a:xfrm>
          <a:off x="9467850"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36561A0C-AD70-4DD9-944B-D716FC9FA434}"/>
            </a:ext>
          </a:extLst>
        </xdr:cNvPr>
        <xdr:cNvCxnSpPr/>
      </xdr:nvCxnSpPr>
      <xdr:spPr>
        <a:xfrm>
          <a:off x="9363075" y="139649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E24CB430-9394-4F2D-89C1-3077CCB6FA4A}"/>
            </a:ext>
          </a:extLst>
        </xdr:cNvPr>
        <xdr:cNvSpPr txBox="1"/>
      </xdr:nvSpPr>
      <xdr:spPr>
        <a:xfrm>
          <a:off x="9467850" y="1233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431D3A3B-D24A-4D0E-9C0F-595909886F75}"/>
            </a:ext>
          </a:extLst>
        </xdr:cNvPr>
        <xdr:cNvCxnSpPr/>
      </xdr:nvCxnSpPr>
      <xdr:spPr>
        <a:xfrm>
          <a:off x="9363075" y="125469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a:extLst>
            <a:ext uri="{FF2B5EF4-FFF2-40B4-BE49-F238E27FC236}">
              <a16:creationId xmlns:a16="http://schemas.microsoft.com/office/drawing/2014/main" id="{2FABC8AA-897F-4397-9BE7-A1AFB98C2575}"/>
            </a:ext>
          </a:extLst>
        </xdr:cNvPr>
        <xdr:cNvSpPr txBox="1"/>
      </xdr:nvSpPr>
      <xdr:spPr>
        <a:xfrm>
          <a:off x="9467850" y="135796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7D2FA953-58F5-4B45-992F-3B13A87DE8BA}"/>
            </a:ext>
          </a:extLst>
        </xdr:cNvPr>
        <xdr:cNvSpPr/>
      </xdr:nvSpPr>
      <xdr:spPr>
        <a:xfrm>
          <a:off x="9401175" y="1360119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036787C9-6683-4A4A-BD7C-D84A4EF99A0E}"/>
            </a:ext>
          </a:extLst>
        </xdr:cNvPr>
        <xdr:cNvSpPr/>
      </xdr:nvSpPr>
      <xdr:spPr>
        <a:xfrm>
          <a:off x="8639175" y="135929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043D1A54-B40C-4445-9EE9-131BF184518A}"/>
            </a:ext>
          </a:extLst>
        </xdr:cNvPr>
        <xdr:cNvSpPr/>
      </xdr:nvSpPr>
      <xdr:spPr>
        <a:xfrm>
          <a:off x="7839075" y="1360119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19D034AB-450C-4A77-B7A0-8B5A5A7F4809}"/>
            </a:ext>
          </a:extLst>
        </xdr:cNvPr>
        <xdr:cNvSpPr/>
      </xdr:nvSpPr>
      <xdr:spPr>
        <a:xfrm>
          <a:off x="7029450" y="136099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DBCAB9DC-8642-4C63-826B-3534265247A8}"/>
            </a:ext>
          </a:extLst>
        </xdr:cNvPr>
        <xdr:cNvSpPr/>
      </xdr:nvSpPr>
      <xdr:spPr>
        <a:xfrm>
          <a:off x="6238875" y="1360119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A56F86B-2D9D-425F-8DF7-6DD9A72113C5}"/>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DDB9B4B-690E-4C81-A93A-69B2BC21BA53}"/>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8E48960-1576-434F-8ACE-487EDCFC439E}"/>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05C60A0-FD88-449A-BA90-DE2BDBDE6F74}"/>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8EEA025-4B66-40F4-9E6B-4B42886F7F23}"/>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67311</xdr:rowOff>
    </xdr:from>
    <xdr:to>
      <xdr:col>55</xdr:col>
      <xdr:colOff>50800</xdr:colOff>
      <xdr:row>81</xdr:row>
      <xdr:rowOff>168911</xdr:rowOff>
    </xdr:to>
    <xdr:sp macro="" textlink="">
      <xdr:nvSpPr>
        <xdr:cNvPr id="358" name="楕円 357">
          <a:extLst>
            <a:ext uri="{FF2B5EF4-FFF2-40B4-BE49-F238E27FC236}">
              <a16:creationId xmlns:a16="http://schemas.microsoft.com/office/drawing/2014/main" id="{1BB7B10A-7646-4EBD-8391-FE973E517A1F}"/>
            </a:ext>
          </a:extLst>
        </xdr:cNvPr>
        <xdr:cNvSpPr/>
      </xdr:nvSpPr>
      <xdr:spPr>
        <a:xfrm>
          <a:off x="9401175" y="1318958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90188</xdr:rowOff>
    </xdr:from>
    <xdr:ext cx="469744" cy="259045"/>
    <xdr:sp macro="" textlink="">
      <xdr:nvSpPr>
        <xdr:cNvPr id="359" name="【福祉施設】&#10;一人当たり面積該当値テキスト">
          <a:extLst>
            <a:ext uri="{FF2B5EF4-FFF2-40B4-BE49-F238E27FC236}">
              <a16:creationId xmlns:a16="http://schemas.microsoft.com/office/drawing/2014/main" id="{DD87EF81-7DA8-4965-9B94-A6D66176DD3A}"/>
            </a:ext>
          </a:extLst>
        </xdr:cNvPr>
        <xdr:cNvSpPr txBox="1"/>
      </xdr:nvSpPr>
      <xdr:spPr>
        <a:xfrm>
          <a:off x="9467850" y="1305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90170</xdr:rowOff>
    </xdr:from>
    <xdr:to>
      <xdr:col>50</xdr:col>
      <xdr:colOff>165100</xdr:colOff>
      <xdr:row>82</xdr:row>
      <xdr:rowOff>20320</xdr:rowOff>
    </xdr:to>
    <xdr:sp macro="" textlink="">
      <xdr:nvSpPr>
        <xdr:cNvPr id="360" name="楕円 359">
          <a:extLst>
            <a:ext uri="{FF2B5EF4-FFF2-40B4-BE49-F238E27FC236}">
              <a16:creationId xmlns:a16="http://schemas.microsoft.com/office/drawing/2014/main" id="{54894405-418B-40CB-A9F8-EAE18DFB3A4C}"/>
            </a:ext>
          </a:extLst>
        </xdr:cNvPr>
        <xdr:cNvSpPr/>
      </xdr:nvSpPr>
      <xdr:spPr>
        <a:xfrm>
          <a:off x="8639175" y="132124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118111</xdr:rowOff>
    </xdr:from>
    <xdr:to>
      <xdr:col>55</xdr:col>
      <xdr:colOff>0</xdr:colOff>
      <xdr:row>81</xdr:row>
      <xdr:rowOff>140970</xdr:rowOff>
    </xdr:to>
    <xdr:cxnSp macro="">
      <xdr:nvCxnSpPr>
        <xdr:cNvPr id="361" name="直線コネクタ 360">
          <a:extLst>
            <a:ext uri="{FF2B5EF4-FFF2-40B4-BE49-F238E27FC236}">
              <a16:creationId xmlns:a16="http://schemas.microsoft.com/office/drawing/2014/main" id="{2D222D0C-62D2-450F-B012-0D452F85D641}"/>
            </a:ext>
          </a:extLst>
        </xdr:cNvPr>
        <xdr:cNvCxnSpPr/>
      </xdr:nvCxnSpPr>
      <xdr:spPr>
        <a:xfrm flipV="1">
          <a:off x="8686800" y="13246736"/>
          <a:ext cx="74295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101600</xdr:rowOff>
    </xdr:from>
    <xdr:to>
      <xdr:col>46</xdr:col>
      <xdr:colOff>38100</xdr:colOff>
      <xdr:row>82</xdr:row>
      <xdr:rowOff>31750</xdr:rowOff>
    </xdr:to>
    <xdr:sp macro="" textlink="">
      <xdr:nvSpPr>
        <xdr:cNvPr id="362" name="楕円 361">
          <a:extLst>
            <a:ext uri="{FF2B5EF4-FFF2-40B4-BE49-F238E27FC236}">
              <a16:creationId xmlns:a16="http://schemas.microsoft.com/office/drawing/2014/main" id="{3B5EC01F-CDFB-4333-9259-C7CE3D2D10F5}"/>
            </a:ext>
          </a:extLst>
        </xdr:cNvPr>
        <xdr:cNvSpPr/>
      </xdr:nvSpPr>
      <xdr:spPr>
        <a:xfrm>
          <a:off x="7839075" y="132302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140970</xdr:rowOff>
    </xdr:from>
    <xdr:to>
      <xdr:col>50</xdr:col>
      <xdr:colOff>114300</xdr:colOff>
      <xdr:row>81</xdr:row>
      <xdr:rowOff>152400</xdr:rowOff>
    </xdr:to>
    <xdr:cxnSp macro="">
      <xdr:nvCxnSpPr>
        <xdr:cNvPr id="363" name="直線コネクタ 362">
          <a:extLst>
            <a:ext uri="{FF2B5EF4-FFF2-40B4-BE49-F238E27FC236}">
              <a16:creationId xmlns:a16="http://schemas.microsoft.com/office/drawing/2014/main" id="{4EEA1DF9-CE24-4178-BDDB-E62FA2BC2AB5}"/>
            </a:ext>
          </a:extLst>
        </xdr:cNvPr>
        <xdr:cNvCxnSpPr/>
      </xdr:nvCxnSpPr>
      <xdr:spPr>
        <a:xfrm flipV="1">
          <a:off x="7886700" y="13269595"/>
          <a:ext cx="8001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115315</xdr:rowOff>
    </xdr:from>
    <xdr:to>
      <xdr:col>41</xdr:col>
      <xdr:colOff>101600</xdr:colOff>
      <xdr:row>82</xdr:row>
      <xdr:rowOff>45465</xdr:rowOff>
    </xdr:to>
    <xdr:sp macro="" textlink="">
      <xdr:nvSpPr>
        <xdr:cNvPr id="364" name="楕円 363">
          <a:extLst>
            <a:ext uri="{FF2B5EF4-FFF2-40B4-BE49-F238E27FC236}">
              <a16:creationId xmlns:a16="http://schemas.microsoft.com/office/drawing/2014/main" id="{48934F12-E490-43CB-8D1B-95DF0CE2A889}"/>
            </a:ext>
          </a:extLst>
        </xdr:cNvPr>
        <xdr:cNvSpPr/>
      </xdr:nvSpPr>
      <xdr:spPr>
        <a:xfrm>
          <a:off x="7029450" y="132407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152400</xdr:rowOff>
    </xdr:from>
    <xdr:to>
      <xdr:col>45</xdr:col>
      <xdr:colOff>177800</xdr:colOff>
      <xdr:row>81</xdr:row>
      <xdr:rowOff>166115</xdr:rowOff>
    </xdr:to>
    <xdr:cxnSp macro="">
      <xdr:nvCxnSpPr>
        <xdr:cNvPr id="365" name="直線コネクタ 364">
          <a:extLst>
            <a:ext uri="{FF2B5EF4-FFF2-40B4-BE49-F238E27FC236}">
              <a16:creationId xmlns:a16="http://schemas.microsoft.com/office/drawing/2014/main" id="{EF3EC68A-D92B-47E7-B847-EE3DC4E5C2CD}"/>
            </a:ext>
          </a:extLst>
        </xdr:cNvPr>
        <xdr:cNvCxnSpPr/>
      </xdr:nvCxnSpPr>
      <xdr:spPr>
        <a:xfrm flipV="1">
          <a:off x="7077075" y="13277850"/>
          <a:ext cx="809625" cy="1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126746</xdr:rowOff>
    </xdr:from>
    <xdr:to>
      <xdr:col>36</xdr:col>
      <xdr:colOff>165100</xdr:colOff>
      <xdr:row>82</xdr:row>
      <xdr:rowOff>56896</xdr:rowOff>
    </xdr:to>
    <xdr:sp macro="" textlink="">
      <xdr:nvSpPr>
        <xdr:cNvPr id="366" name="楕円 365">
          <a:extLst>
            <a:ext uri="{FF2B5EF4-FFF2-40B4-BE49-F238E27FC236}">
              <a16:creationId xmlns:a16="http://schemas.microsoft.com/office/drawing/2014/main" id="{9C2BCCA5-4F38-42B0-8B9F-55BDA7DF98C4}"/>
            </a:ext>
          </a:extLst>
        </xdr:cNvPr>
        <xdr:cNvSpPr/>
      </xdr:nvSpPr>
      <xdr:spPr>
        <a:xfrm>
          <a:off x="6238875" y="132490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166115</xdr:rowOff>
    </xdr:from>
    <xdr:to>
      <xdr:col>41</xdr:col>
      <xdr:colOff>50800</xdr:colOff>
      <xdr:row>82</xdr:row>
      <xdr:rowOff>6096</xdr:rowOff>
    </xdr:to>
    <xdr:cxnSp macro="">
      <xdr:nvCxnSpPr>
        <xdr:cNvPr id="367" name="直線コネクタ 366">
          <a:extLst>
            <a:ext uri="{FF2B5EF4-FFF2-40B4-BE49-F238E27FC236}">
              <a16:creationId xmlns:a16="http://schemas.microsoft.com/office/drawing/2014/main" id="{34C394A0-CEE2-4307-A076-9530350C5545}"/>
            </a:ext>
          </a:extLst>
        </xdr:cNvPr>
        <xdr:cNvCxnSpPr/>
      </xdr:nvCxnSpPr>
      <xdr:spPr>
        <a:xfrm flipV="1">
          <a:off x="6286500" y="13288390"/>
          <a:ext cx="790575"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68" name="n_1aveValue【福祉施設】&#10;一人当たり面積">
          <a:extLst>
            <a:ext uri="{FF2B5EF4-FFF2-40B4-BE49-F238E27FC236}">
              <a16:creationId xmlns:a16="http://schemas.microsoft.com/office/drawing/2014/main" id="{A5B2CDE2-F712-4BC3-968C-B3EE17BC42FE}"/>
            </a:ext>
          </a:extLst>
        </xdr:cNvPr>
        <xdr:cNvSpPr txBox="1"/>
      </xdr:nvSpPr>
      <xdr:spPr>
        <a:xfrm>
          <a:off x="8458277" y="13676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69" name="n_2aveValue【福祉施設】&#10;一人当たり面積">
          <a:extLst>
            <a:ext uri="{FF2B5EF4-FFF2-40B4-BE49-F238E27FC236}">
              <a16:creationId xmlns:a16="http://schemas.microsoft.com/office/drawing/2014/main" id="{ED7AF1C5-EDD8-4227-A025-7C06B8BC6020}"/>
            </a:ext>
          </a:extLst>
        </xdr:cNvPr>
        <xdr:cNvSpPr txBox="1"/>
      </xdr:nvSpPr>
      <xdr:spPr>
        <a:xfrm>
          <a:off x="7677227" y="13684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a:extLst>
            <a:ext uri="{FF2B5EF4-FFF2-40B4-BE49-F238E27FC236}">
              <a16:creationId xmlns:a16="http://schemas.microsoft.com/office/drawing/2014/main" id="{E9D5C0DC-4E9B-466D-9930-DEECACAF532C}"/>
            </a:ext>
          </a:extLst>
        </xdr:cNvPr>
        <xdr:cNvSpPr txBox="1"/>
      </xdr:nvSpPr>
      <xdr:spPr>
        <a:xfrm>
          <a:off x="6867602" y="1369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73169</xdr:rowOff>
    </xdr:from>
    <xdr:ext cx="469744" cy="259045"/>
    <xdr:sp macro="" textlink="">
      <xdr:nvSpPr>
        <xdr:cNvPr id="371" name="n_4aveValue【福祉施設】&#10;一人当たり面積">
          <a:extLst>
            <a:ext uri="{FF2B5EF4-FFF2-40B4-BE49-F238E27FC236}">
              <a16:creationId xmlns:a16="http://schemas.microsoft.com/office/drawing/2014/main" id="{1296D0EA-E717-4245-A326-81ADBA4725FB}"/>
            </a:ext>
          </a:extLst>
        </xdr:cNvPr>
        <xdr:cNvSpPr txBox="1"/>
      </xdr:nvSpPr>
      <xdr:spPr>
        <a:xfrm>
          <a:off x="6067502" y="13684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36847</xdr:rowOff>
    </xdr:from>
    <xdr:ext cx="469744" cy="259045"/>
    <xdr:sp macro="" textlink="">
      <xdr:nvSpPr>
        <xdr:cNvPr id="372" name="n_1mainValue【福祉施設】&#10;一人当たり面積">
          <a:extLst>
            <a:ext uri="{FF2B5EF4-FFF2-40B4-BE49-F238E27FC236}">
              <a16:creationId xmlns:a16="http://schemas.microsoft.com/office/drawing/2014/main" id="{1600AB09-E4F1-47F8-B981-B8EA08587B66}"/>
            </a:ext>
          </a:extLst>
        </xdr:cNvPr>
        <xdr:cNvSpPr txBox="1"/>
      </xdr:nvSpPr>
      <xdr:spPr>
        <a:xfrm>
          <a:off x="8458277" y="13000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48277</xdr:rowOff>
    </xdr:from>
    <xdr:ext cx="469744" cy="259045"/>
    <xdr:sp macro="" textlink="">
      <xdr:nvSpPr>
        <xdr:cNvPr id="373" name="n_2mainValue【福祉施設】&#10;一人当たり面積">
          <a:extLst>
            <a:ext uri="{FF2B5EF4-FFF2-40B4-BE49-F238E27FC236}">
              <a16:creationId xmlns:a16="http://schemas.microsoft.com/office/drawing/2014/main" id="{466F7170-86AD-4ED7-9A36-E49CE8DB6691}"/>
            </a:ext>
          </a:extLst>
        </xdr:cNvPr>
        <xdr:cNvSpPr txBox="1"/>
      </xdr:nvSpPr>
      <xdr:spPr>
        <a:xfrm>
          <a:off x="7677227"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61992</xdr:rowOff>
    </xdr:from>
    <xdr:ext cx="469744" cy="259045"/>
    <xdr:sp macro="" textlink="">
      <xdr:nvSpPr>
        <xdr:cNvPr id="374" name="n_3mainValue【福祉施設】&#10;一人当たり面積">
          <a:extLst>
            <a:ext uri="{FF2B5EF4-FFF2-40B4-BE49-F238E27FC236}">
              <a16:creationId xmlns:a16="http://schemas.microsoft.com/office/drawing/2014/main" id="{5E0FB916-F16F-42AF-8B24-2E0209DCC7E7}"/>
            </a:ext>
          </a:extLst>
        </xdr:cNvPr>
        <xdr:cNvSpPr txBox="1"/>
      </xdr:nvSpPr>
      <xdr:spPr>
        <a:xfrm>
          <a:off x="6867602" y="13028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73423</xdr:rowOff>
    </xdr:from>
    <xdr:ext cx="469744" cy="259045"/>
    <xdr:sp macro="" textlink="">
      <xdr:nvSpPr>
        <xdr:cNvPr id="375" name="n_4mainValue【福祉施設】&#10;一人当たり面積">
          <a:extLst>
            <a:ext uri="{FF2B5EF4-FFF2-40B4-BE49-F238E27FC236}">
              <a16:creationId xmlns:a16="http://schemas.microsoft.com/office/drawing/2014/main" id="{3E6181C6-58A6-4EFD-91EA-68CF2AD6D74A}"/>
            </a:ext>
          </a:extLst>
        </xdr:cNvPr>
        <xdr:cNvSpPr txBox="1"/>
      </xdr:nvSpPr>
      <xdr:spPr>
        <a:xfrm>
          <a:off x="6067502" y="13036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D9DDF187-4583-4EC7-8DEA-7FCF18F4AED6}"/>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786FF7B3-B43D-4EE4-892E-37BFDF71F6F6}"/>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51B1D7A7-17A0-4737-9A42-2EFB2D9D670B}"/>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7BFEDDAF-D5B7-4492-992E-FFFCFE957CF0}"/>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81FB2FEF-D9A0-4647-8E7E-5B035FF644AE}"/>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19557892-C79A-4397-9EDF-C3A7EA55E9FF}"/>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308B2C32-9483-4A65-B0A0-F56B57E17D10}"/>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9067C09B-5AF4-4DDC-8009-4F07EB0A0411}"/>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FD67B9FA-9170-4EDE-B715-09AC966FC39B}"/>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12B5E893-6E5E-4FCF-91A8-AADEE7F3F64D}"/>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D9B19A1B-2E55-4393-A137-D4110FABE87A}"/>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D95A1C67-1E11-4F97-AAE3-77B8C9E878A5}"/>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C3ADD78B-BB74-4316-A33D-38D6F8FFF37C}"/>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6D045DF8-3A48-4991-8481-321365AA59F7}"/>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19E62BCC-E75D-4A90-B41A-8DA2658E0CD6}"/>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5BEBE2E3-9C36-4B83-849A-0D9A2BA9C413}"/>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C8606C24-62E5-4748-B53D-3F45F4073586}"/>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98393C8F-4C45-4842-9CBA-ECD882F34C9A}"/>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12827C1D-FA80-41E3-BBD4-945AF05A8002}"/>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C15167E5-3A18-440A-8685-0CD115CDC459}"/>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E9AA9558-5527-479D-A09E-579CA626AF61}"/>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AE13D20-B605-4BE9-A9A9-1EAE51BC82A7}"/>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A7BBC2ED-2467-4882-9121-801ECCC15430}"/>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4257F343-C204-40E1-8FC9-360A1B560CF1}"/>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CD78C7A-014C-4818-83DE-81A938E8945E}"/>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D116A4D8-F673-4F3F-A5BB-0F562C975F43}"/>
            </a:ext>
          </a:extLst>
        </xdr:cNvPr>
        <xdr:cNvCxnSpPr/>
      </xdr:nvCxnSpPr>
      <xdr:spPr>
        <a:xfrm flipV="1">
          <a:off x="4180840" y="1630843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50436053-5152-477C-9EA1-330F3B87BB5E}"/>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C8118F9B-A293-4085-B0F4-EA04B33DF246}"/>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10705EE0-C7F0-4F31-8A37-E5DB5E008A8C}"/>
            </a:ext>
          </a:extLst>
        </xdr:cNvPr>
        <xdr:cNvSpPr txBox="1"/>
      </xdr:nvSpPr>
      <xdr:spPr>
        <a:xfrm>
          <a:off x="4219575" y="160868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3A27C3D4-8720-47E3-BD0E-31773F8076F6}"/>
            </a:ext>
          </a:extLst>
        </xdr:cNvPr>
        <xdr:cNvCxnSpPr/>
      </xdr:nvCxnSpPr>
      <xdr:spPr>
        <a:xfrm>
          <a:off x="4105275" y="163084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3501D572-23D1-4828-8BFB-735C5CF963CE}"/>
            </a:ext>
          </a:extLst>
        </xdr:cNvPr>
        <xdr:cNvSpPr txBox="1"/>
      </xdr:nvSpPr>
      <xdr:spPr>
        <a:xfrm>
          <a:off x="4219575" y="169090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0C5E15B0-C3B8-49CF-BEF4-3C8EB4B040F1}"/>
            </a:ext>
          </a:extLst>
        </xdr:cNvPr>
        <xdr:cNvSpPr/>
      </xdr:nvSpPr>
      <xdr:spPr>
        <a:xfrm>
          <a:off x="4124325" y="1705764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7C419694-7F23-453F-9B82-B407D5144F5B}"/>
            </a:ext>
          </a:extLst>
        </xdr:cNvPr>
        <xdr:cNvSpPr/>
      </xdr:nvSpPr>
      <xdr:spPr>
        <a:xfrm>
          <a:off x="3381375" y="170610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7A7B6CEC-C216-4799-8373-70B85F159014}"/>
            </a:ext>
          </a:extLst>
        </xdr:cNvPr>
        <xdr:cNvSpPr/>
      </xdr:nvSpPr>
      <xdr:spPr>
        <a:xfrm>
          <a:off x="2571750" y="1705120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FE8BA7FB-09F8-4C22-BB20-8EF8C317B759}"/>
            </a:ext>
          </a:extLst>
        </xdr:cNvPr>
        <xdr:cNvSpPr/>
      </xdr:nvSpPr>
      <xdr:spPr>
        <a:xfrm>
          <a:off x="1781175" y="170186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9B550FD7-43AE-41CF-8F27-F4A1A2C0E016}"/>
            </a:ext>
          </a:extLst>
        </xdr:cNvPr>
        <xdr:cNvSpPr/>
      </xdr:nvSpPr>
      <xdr:spPr>
        <a:xfrm>
          <a:off x="981075" y="170233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87650FB7-4B86-4E18-99C7-199C1A09F954}"/>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C468ACDD-37AC-4CA3-87D9-365A0993110C}"/>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421A6312-21B4-4FA9-A505-241541F1EF60}"/>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BC04BCB-8F84-48DE-B1E7-21F686C85DAD}"/>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A8721B37-BD2D-47F0-AB1D-A06974AE605A}"/>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113574</xdr:rowOff>
    </xdr:from>
    <xdr:to>
      <xdr:col>24</xdr:col>
      <xdr:colOff>114300</xdr:colOff>
      <xdr:row>109</xdr:row>
      <xdr:rowOff>43724</xdr:rowOff>
    </xdr:to>
    <xdr:sp macro="" textlink="">
      <xdr:nvSpPr>
        <xdr:cNvPr id="417" name="楕円 416">
          <a:extLst>
            <a:ext uri="{FF2B5EF4-FFF2-40B4-BE49-F238E27FC236}">
              <a16:creationId xmlns:a16="http://schemas.microsoft.com/office/drawing/2014/main" id="{C47E0353-E163-48A9-9264-E2240BD40B49}"/>
            </a:ext>
          </a:extLst>
        </xdr:cNvPr>
        <xdr:cNvSpPr/>
      </xdr:nvSpPr>
      <xdr:spPr>
        <a:xfrm>
          <a:off x="4124325" y="177729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28501</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893310A7-1BA8-4DD4-A3E8-EA6D8225DB7A}"/>
            </a:ext>
          </a:extLst>
        </xdr:cNvPr>
        <xdr:cNvSpPr txBox="1"/>
      </xdr:nvSpPr>
      <xdr:spPr>
        <a:xfrm>
          <a:off x="4219575" y="17691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33564</xdr:rowOff>
    </xdr:from>
    <xdr:to>
      <xdr:col>20</xdr:col>
      <xdr:colOff>38100</xdr:colOff>
      <xdr:row>107</xdr:row>
      <xdr:rowOff>135164</xdr:rowOff>
    </xdr:to>
    <xdr:sp macro="" textlink="">
      <xdr:nvSpPr>
        <xdr:cNvPr id="419" name="楕円 418">
          <a:extLst>
            <a:ext uri="{FF2B5EF4-FFF2-40B4-BE49-F238E27FC236}">
              <a16:creationId xmlns:a16="http://schemas.microsoft.com/office/drawing/2014/main" id="{D05F4A7C-B2C0-469C-B812-87306288899D}"/>
            </a:ext>
          </a:extLst>
        </xdr:cNvPr>
        <xdr:cNvSpPr/>
      </xdr:nvSpPr>
      <xdr:spPr>
        <a:xfrm>
          <a:off x="3381375" y="175182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84364</xdr:rowOff>
    </xdr:from>
    <xdr:to>
      <xdr:col>24</xdr:col>
      <xdr:colOff>63500</xdr:colOff>
      <xdr:row>108</xdr:row>
      <xdr:rowOff>164374</xdr:rowOff>
    </xdr:to>
    <xdr:cxnSp macro="">
      <xdr:nvCxnSpPr>
        <xdr:cNvPr id="420" name="直線コネクタ 419">
          <a:extLst>
            <a:ext uri="{FF2B5EF4-FFF2-40B4-BE49-F238E27FC236}">
              <a16:creationId xmlns:a16="http://schemas.microsoft.com/office/drawing/2014/main" id="{DA54459C-ACF0-4312-B505-2CBB93928757}"/>
            </a:ext>
          </a:extLst>
        </xdr:cNvPr>
        <xdr:cNvCxnSpPr/>
      </xdr:nvCxnSpPr>
      <xdr:spPr>
        <a:xfrm>
          <a:off x="3429000" y="17575439"/>
          <a:ext cx="752475" cy="24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18869</xdr:rowOff>
    </xdr:from>
    <xdr:to>
      <xdr:col>15</xdr:col>
      <xdr:colOff>101600</xdr:colOff>
      <xdr:row>107</xdr:row>
      <xdr:rowOff>120469</xdr:rowOff>
    </xdr:to>
    <xdr:sp macro="" textlink="">
      <xdr:nvSpPr>
        <xdr:cNvPr id="421" name="楕円 420">
          <a:extLst>
            <a:ext uri="{FF2B5EF4-FFF2-40B4-BE49-F238E27FC236}">
              <a16:creationId xmlns:a16="http://schemas.microsoft.com/office/drawing/2014/main" id="{B73DA517-D19A-4303-B239-F48A4AFD1BF4}"/>
            </a:ext>
          </a:extLst>
        </xdr:cNvPr>
        <xdr:cNvSpPr/>
      </xdr:nvSpPr>
      <xdr:spPr>
        <a:xfrm>
          <a:off x="2571750" y="1750676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69669</xdr:rowOff>
    </xdr:from>
    <xdr:to>
      <xdr:col>19</xdr:col>
      <xdr:colOff>177800</xdr:colOff>
      <xdr:row>107</xdr:row>
      <xdr:rowOff>84364</xdr:rowOff>
    </xdr:to>
    <xdr:cxnSp macro="">
      <xdr:nvCxnSpPr>
        <xdr:cNvPr id="422" name="直線コネクタ 421">
          <a:extLst>
            <a:ext uri="{FF2B5EF4-FFF2-40B4-BE49-F238E27FC236}">
              <a16:creationId xmlns:a16="http://schemas.microsoft.com/office/drawing/2014/main" id="{87EC0929-CE05-44F3-959C-11C8ED8039BE}"/>
            </a:ext>
          </a:extLst>
        </xdr:cNvPr>
        <xdr:cNvCxnSpPr/>
      </xdr:nvCxnSpPr>
      <xdr:spPr>
        <a:xfrm>
          <a:off x="2619375" y="17554394"/>
          <a:ext cx="809625" cy="21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28666</xdr:rowOff>
    </xdr:from>
    <xdr:to>
      <xdr:col>10</xdr:col>
      <xdr:colOff>165100</xdr:colOff>
      <xdr:row>107</xdr:row>
      <xdr:rowOff>130266</xdr:rowOff>
    </xdr:to>
    <xdr:sp macro="" textlink="">
      <xdr:nvSpPr>
        <xdr:cNvPr id="423" name="楕円 422">
          <a:extLst>
            <a:ext uri="{FF2B5EF4-FFF2-40B4-BE49-F238E27FC236}">
              <a16:creationId xmlns:a16="http://schemas.microsoft.com/office/drawing/2014/main" id="{2186B8B1-A19C-40DA-BA12-4451B7CE88F8}"/>
            </a:ext>
          </a:extLst>
        </xdr:cNvPr>
        <xdr:cNvSpPr/>
      </xdr:nvSpPr>
      <xdr:spPr>
        <a:xfrm>
          <a:off x="1781175" y="1751339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69669</xdr:rowOff>
    </xdr:from>
    <xdr:to>
      <xdr:col>15</xdr:col>
      <xdr:colOff>50800</xdr:colOff>
      <xdr:row>107</xdr:row>
      <xdr:rowOff>79466</xdr:rowOff>
    </xdr:to>
    <xdr:cxnSp macro="">
      <xdr:nvCxnSpPr>
        <xdr:cNvPr id="424" name="直線コネクタ 423">
          <a:extLst>
            <a:ext uri="{FF2B5EF4-FFF2-40B4-BE49-F238E27FC236}">
              <a16:creationId xmlns:a16="http://schemas.microsoft.com/office/drawing/2014/main" id="{3E30940E-74C2-4402-9B8F-42EBA6E76417}"/>
            </a:ext>
          </a:extLst>
        </xdr:cNvPr>
        <xdr:cNvCxnSpPr/>
      </xdr:nvCxnSpPr>
      <xdr:spPr>
        <a:xfrm flipV="1">
          <a:off x="1828800" y="17554394"/>
          <a:ext cx="790575" cy="16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44994</xdr:rowOff>
    </xdr:from>
    <xdr:to>
      <xdr:col>6</xdr:col>
      <xdr:colOff>38100</xdr:colOff>
      <xdr:row>107</xdr:row>
      <xdr:rowOff>146594</xdr:rowOff>
    </xdr:to>
    <xdr:sp macro="" textlink="">
      <xdr:nvSpPr>
        <xdr:cNvPr id="425" name="楕円 424">
          <a:extLst>
            <a:ext uri="{FF2B5EF4-FFF2-40B4-BE49-F238E27FC236}">
              <a16:creationId xmlns:a16="http://schemas.microsoft.com/office/drawing/2014/main" id="{BD7EBA1C-CCE6-472D-B0C1-DCFCBD31DA9E}"/>
            </a:ext>
          </a:extLst>
        </xdr:cNvPr>
        <xdr:cNvSpPr/>
      </xdr:nvSpPr>
      <xdr:spPr>
        <a:xfrm>
          <a:off x="981075" y="175360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79466</xdr:rowOff>
    </xdr:from>
    <xdr:to>
      <xdr:col>10</xdr:col>
      <xdr:colOff>114300</xdr:colOff>
      <xdr:row>107</xdr:row>
      <xdr:rowOff>95794</xdr:rowOff>
    </xdr:to>
    <xdr:cxnSp macro="">
      <xdr:nvCxnSpPr>
        <xdr:cNvPr id="426" name="直線コネクタ 425">
          <a:extLst>
            <a:ext uri="{FF2B5EF4-FFF2-40B4-BE49-F238E27FC236}">
              <a16:creationId xmlns:a16="http://schemas.microsoft.com/office/drawing/2014/main" id="{474E0F88-C38C-4322-A264-2D81AB03108C}"/>
            </a:ext>
          </a:extLst>
        </xdr:cNvPr>
        <xdr:cNvCxnSpPr/>
      </xdr:nvCxnSpPr>
      <xdr:spPr>
        <a:xfrm flipV="1">
          <a:off x="1028700" y="17570541"/>
          <a:ext cx="800100" cy="1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5691AB67-91E9-4A80-B3D3-F9EF87C19ADF}"/>
            </a:ext>
          </a:extLst>
        </xdr:cNvPr>
        <xdr:cNvSpPr txBox="1"/>
      </xdr:nvSpPr>
      <xdr:spPr>
        <a:xfrm>
          <a:off x="3239144" y="1683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625348EC-7D6C-433D-9037-F0ACB7AF5573}"/>
            </a:ext>
          </a:extLst>
        </xdr:cNvPr>
        <xdr:cNvSpPr txBox="1"/>
      </xdr:nvSpPr>
      <xdr:spPr>
        <a:xfrm>
          <a:off x="2439044" y="16829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3119F4F5-D0C3-4E17-9BA4-CAE7CDC71090}"/>
            </a:ext>
          </a:extLst>
        </xdr:cNvPr>
        <xdr:cNvSpPr txBox="1"/>
      </xdr:nvSpPr>
      <xdr:spPr>
        <a:xfrm>
          <a:off x="1648469" y="16793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30" name="n_4aveValue【市民会館】&#10;有形固定資産減価償却率">
          <a:extLst>
            <a:ext uri="{FF2B5EF4-FFF2-40B4-BE49-F238E27FC236}">
              <a16:creationId xmlns:a16="http://schemas.microsoft.com/office/drawing/2014/main" id="{71DAADB4-81C8-4E40-872B-873DE55C1959}"/>
            </a:ext>
          </a:extLst>
        </xdr:cNvPr>
        <xdr:cNvSpPr txBox="1"/>
      </xdr:nvSpPr>
      <xdr:spPr>
        <a:xfrm>
          <a:off x="848369" y="16792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126291</xdr:rowOff>
    </xdr:from>
    <xdr:ext cx="405111" cy="259045"/>
    <xdr:sp macro="" textlink="">
      <xdr:nvSpPr>
        <xdr:cNvPr id="431" name="n_1mainValue【市民会館】&#10;有形固定資産減価償却率">
          <a:extLst>
            <a:ext uri="{FF2B5EF4-FFF2-40B4-BE49-F238E27FC236}">
              <a16:creationId xmlns:a16="http://schemas.microsoft.com/office/drawing/2014/main" id="{94227228-6E70-46B0-8D6A-3D573DC8BA41}"/>
            </a:ext>
          </a:extLst>
        </xdr:cNvPr>
        <xdr:cNvSpPr txBox="1"/>
      </xdr:nvSpPr>
      <xdr:spPr>
        <a:xfrm>
          <a:off x="3239144" y="17611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111596</xdr:rowOff>
    </xdr:from>
    <xdr:ext cx="405111" cy="259045"/>
    <xdr:sp macro="" textlink="">
      <xdr:nvSpPr>
        <xdr:cNvPr id="432" name="n_2mainValue【市民会館】&#10;有形固定資産減価償却率">
          <a:extLst>
            <a:ext uri="{FF2B5EF4-FFF2-40B4-BE49-F238E27FC236}">
              <a16:creationId xmlns:a16="http://schemas.microsoft.com/office/drawing/2014/main" id="{81B9E503-6A23-4B26-81C8-891E8B85DE27}"/>
            </a:ext>
          </a:extLst>
        </xdr:cNvPr>
        <xdr:cNvSpPr txBox="1"/>
      </xdr:nvSpPr>
      <xdr:spPr>
        <a:xfrm>
          <a:off x="2439044" y="17599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121393</xdr:rowOff>
    </xdr:from>
    <xdr:ext cx="405111" cy="259045"/>
    <xdr:sp macro="" textlink="">
      <xdr:nvSpPr>
        <xdr:cNvPr id="433" name="n_3mainValue【市民会館】&#10;有形固定資産減価償却率">
          <a:extLst>
            <a:ext uri="{FF2B5EF4-FFF2-40B4-BE49-F238E27FC236}">
              <a16:creationId xmlns:a16="http://schemas.microsoft.com/office/drawing/2014/main" id="{42A20318-938A-4334-B507-86C5656EE33C}"/>
            </a:ext>
          </a:extLst>
        </xdr:cNvPr>
        <xdr:cNvSpPr txBox="1"/>
      </xdr:nvSpPr>
      <xdr:spPr>
        <a:xfrm>
          <a:off x="1648469" y="17612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137721</xdr:rowOff>
    </xdr:from>
    <xdr:ext cx="405111" cy="259045"/>
    <xdr:sp macro="" textlink="">
      <xdr:nvSpPr>
        <xdr:cNvPr id="434" name="n_4mainValue【市民会館】&#10;有形固定資産減価償却率">
          <a:extLst>
            <a:ext uri="{FF2B5EF4-FFF2-40B4-BE49-F238E27FC236}">
              <a16:creationId xmlns:a16="http://schemas.microsoft.com/office/drawing/2014/main" id="{F35450F1-8E84-4327-A26F-8DE6C12C8243}"/>
            </a:ext>
          </a:extLst>
        </xdr:cNvPr>
        <xdr:cNvSpPr txBox="1"/>
      </xdr:nvSpPr>
      <xdr:spPr>
        <a:xfrm>
          <a:off x="848369" y="17628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44549E26-33C2-4E7B-81FA-673767DCB05B}"/>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C03FE6E0-C415-47AA-85AC-4766CAC56C13}"/>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CC13A220-3E75-4919-B02D-33DFF42041BB}"/>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C2716389-867D-4FDA-8E9C-207F13E8C135}"/>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BEBA4F86-705A-4710-B7C6-D3B4A6A75292}"/>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31400B6C-D746-4D1D-A9FC-C055623D8E86}"/>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94F4479-78E7-4FF2-87C2-BFDAFA9B9BB4}"/>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5160BF28-DD2C-437A-8FF0-1B9AD2D30189}"/>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57DDAA3E-DB41-4ED1-A548-854EBDBF1D99}"/>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18EC180F-9565-4CB4-90D5-151F791F57F9}"/>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86D64595-98C1-42C4-8503-3A86507F9BC6}"/>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7272A3D3-AD3A-4FD2-8155-8B388BD93D12}"/>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5B8D8E40-724C-47F8-9E80-31D5AAC36622}"/>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9192033B-BF4D-4C12-A17D-3262237C15ED}"/>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7A42614D-631F-48B3-B43D-DBE49479F255}"/>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DDE17003-1CF0-42A9-B403-7708AF9D96C3}"/>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119C59A4-48AE-4CAA-8CB7-AFFD0D6C858C}"/>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1FF894A2-7508-46AD-A629-659EDBA6F9A4}"/>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E7422D2F-B218-446A-ADC7-F5DD646197A0}"/>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699AE6DD-5045-49B5-B166-8449D7DB3CD9}"/>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85BAEB02-D8BB-4A73-842E-2BC0B875F3F5}"/>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A9E84060-B981-4C82-A373-288B416CB320}"/>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00477F60-6F47-4420-B98C-3573D6162187}"/>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027AB1E8-53AF-48A1-842B-E88CE798A091}"/>
            </a:ext>
          </a:extLst>
        </xdr:cNvPr>
        <xdr:cNvCxnSpPr/>
      </xdr:nvCxnSpPr>
      <xdr:spPr>
        <a:xfrm flipV="1">
          <a:off x="9429115" y="16204564"/>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8756C190-8898-43DB-AB02-B26204671BCF}"/>
            </a:ext>
          </a:extLst>
        </xdr:cNvPr>
        <xdr:cNvSpPr txBox="1"/>
      </xdr:nvSpPr>
      <xdr:spPr>
        <a:xfrm>
          <a:off x="9467850" y="17792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CC56AC22-4A9E-461E-97D7-861C958E857B}"/>
            </a:ext>
          </a:extLst>
        </xdr:cNvPr>
        <xdr:cNvCxnSpPr/>
      </xdr:nvCxnSpPr>
      <xdr:spPr>
        <a:xfrm>
          <a:off x="9363075" y="177857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600FF34B-87A3-4A4A-9978-24F8A145D3EA}"/>
            </a:ext>
          </a:extLst>
        </xdr:cNvPr>
        <xdr:cNvSpPr txBox="1"/>
      </xdr:nvSpPr>
      <xdr:spPr>
        <a:xfrm>
          <a:off x="9467850" y="15982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9B39C6EA-C975-4EF8-8337-0B93A19F0EF3}"/>
            </a:ext>
          </a:extLst>
        </xdr:cNvPr>
        <xdr:cNvCxnSpPr/>
      </xdr:nvCxnSpPr>
      <xdr:spPr>
        <a:xfrm>
          <a:off x="9363075" y="162045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a:extLst>
            <a:ext uri="{FF2B5EF4-FFF2-40B4-BE49-F238E27FC236}">
              <a16:creationId xmlns:a16="http://schemas.microsoft.com/office/drawing/2014/main" id="{47218309-6311-47E9-848C-1247D3221E93}"/>
            </a:ext>
          </a:extLst>
        </xdr:cNvPr>
        <xdr:cNvSpPr txBox="1"/>
      </xdr:nvSpPr>
      <xdr:spPr>
        <a:xfrm>
          <a:off x="9467850" y="172307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54B22081-BE65-4647-9234-19FF634E2D0C}"/>
            </a:ext>
          </a:extLst>
        </xdr:cNvPr>
        <xdr:cNvSpPr/>
      </xdr:nvSpPr>
      <xdr:spPr>
        <a:xfrm>
          <a:off x="9401175" y="17376139"/>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1D486AB0-D375-4648-A538-FA624EE431E9}"/>
            </a:ext>
          </a:extLst>
        </xdr:cNvPr>
        <xdr:cNvSpPr/>
      </xdr:nvSpPr>
      <xdr:spPr>
        <a:xfrm>
          <a:off x="8639175" y="173831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068315AE-65DF-4A7C-9C3F-7C7E36FA8250}"/>
            </a:ext>
          </a:extLst>
        </xdr:cNvPr>
        <xdr:cNvSpPr/>
      </xdr:nvSpPr>
      <xdr:spPr>
        <a:xfrm>
          <a:off x="7839075" y="173824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0C80B4C6-2E61-4CA7-84F2-E4518ABCBB6D}"/>
            </a:ext>
          </a:extLst>
        </xdr:cNvPr>
        <xdr:cNvSpPr/>
      </xdr:nvSpPr>
      <xdr:spPr>
        <a:xfrm>
          <a:off x="7029450" y="173894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4B53A20E-432E-4326-B36F-4EEA4CC3B3E9}"/>
            </a:ext>
          </a:extLst>
        </xdr:cNvPr>
        <xdr:cNvSpPr/>
      </xdr:nvSpPr>
      <xdr:spPr>
        <a:xfrm>
          <a:off x="6238875" y="174034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6BD4203C-4891-47ED-8CE0-026AD686A4EE}"/>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EDCFED0B-149A-4FE2-9600-7E7EFA7458F1}"/>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B46EA38B-E29C-4576-AC1A-0F24E155D3D2}"/>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99F6E654-F1ED-4CBE-8EA7-BD7B7B014CAE}"/>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9AC68B15-D16C-4030-856D-AFDEE906EA7D}"/>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109220</xdr:rowOff>
    </xdr:from>
    <xdr:to>
      <xdr:col>55</xdr:col>
      <xdr:colOff>50800</xdr:colOff>
      <xdr:row>108</xdr:row>
      <xdr:rowOff>39370</xdr:rowOff>
    </xdr:to>
    <xdr:sp macro="" textlink="">
      <xdr:nvSpPr>
        <xdr:cNvPr id="474" name="楕円 473">
          <a:extLst>
            <a:ext uri="{FF2B5EF4-FFF2-40B4-BE49-F238E27FC236}">
              <a16:creationId xmlns:a16="http://schemas.microsoft.com/office/drawing/2014/main" id="{FD6A1443-7EDD-4501-911C-4AE4EE2CBAC9}"/>
            </a:ext>
          </a:extLst>
        </xdr:cNvPr>
        <xdr:cNvSpPr/>
      </xdr:nvSpPr>
      <xdr:spPr>
        <a:xfrm>
          <a:off x="9401175" y="1759394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87647</xdr:rowOff>
    </xdr:from>
    <xdr:ext cx="469744" cy="259045"/>
    <xdr:sp macro="" textlink="">
      <xdr:nvSpPr>
        <xdr:cNvPr id="475" name="【市民会館】&#10;一人当たり面積該当値テキスト">
          <a:extLst>
            <a:ext uri="{FF2B5EF4-FFF2-40B4-BE49-F238E27FC236}">
              <a16:creationId xmlns:a16="http://schemas.microsoft.com/office/drawing/2014/main" id="{8F0C1822-05FA-4038-9C16-58D6D7D1C62A}"/>
            </a:ext>
          </a:extLst>
        </xdr:cNvPr>
        <xdr:cNvSpPr txBox="1"/>
      </xdr:nvSpPr>
      <xdr:spPr>
        <a:xfrm>
          <a:off x="9467850" y="1757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21589</xdr:rowOff>
    </xdr:from>
    <xdr:to>
      <xdr:col>50</xdr:col>
      <xdr:colOff>165100</xdr:colOff>
      <xdr:row>107</xdr:row>
      <xdr:rowOff>123189</xdr:rowOff>
    </xdr:to>
    <xdr:sp macro="" textlink="">
      <xdr:nvSpPr>
        <xdr:cNvPr id="476" name="楕円 475">
          <a:extLst>
            <a:ext uri="{FF2B5EF4-FFF2-40B4-BE49-F238E27FC236}">
              <a16:creationId xmlns:a16="http://schemas.microsoft.com/office/drawing/2014/main" id="{8B5FE0B6-43EF-4747-A26D-6996219E8819}"/>
            </a:ext>
          </a:extLst>
        </xdr:cNvPr>
        <xdr:cNvSpPr/>
      </xdr:nvSpPr>
      <xdr:spPr>
        <a:xfrm>
          <a:off x="8639175" y="175094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72389</xdr:rowOff>
    </xdr:from>
    <xdr:to>
      <xdr:col>55</xdr:col>
      <xdr:colOff>0</xdr:colOff>
      <xdr:row>107</xdr:row>
      <xdr:rowOff>160020</xdr:rowOff>
    </xdr:to>
    <xdr:cxnSp macro="">
      <xdr:nvCxnSpPr>
        <xdr:cNvPr id="477" name="直線コネクタ 476">
          <a:extLst>
            <a:ext uri="{FF2B5EF4-FFF2-40B4-BE49-F238E27FC236}">
              <a16:creationId xmlns:a16="http://schemas.microsoft.com/office/drawing/2014/main" id="{70AC4AFB-5BF3-4336-B39D-9081C47D03AA}"/>
            </a:ext>
          </a:extLst>
        </xdr:cNvPr>
        <xdr:cNvCxnSpPr/>
      </xdr:nvCxnSpPr>
      <xdr:spPr>
        <a:xfrm>
          <a:off x="8686800" y="17557114"/>
          <a:ext cx="742950" cy="93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25400</xdr:rowOff>
    </xdr:from>
    <xdr:to>
      <xdr:col>46</xdr:col>
      <xdr:colOff>38100</xdr:colOff>
      <xdr:row>107</xdr:row>
      <xdr:rowOff>127000</xdr:rowOff>
    </xdr:to>
    <xdr:sp macro="" textlink="">
      <xdr:nvSpPr>
        <xdr:cNvPr id="478" name="楕円 477">
          <a:extLst>
            <a:ext uri="{FF2B5EF4-FFF2-40B4-BE49-F238E27FC236}">
              <a16:creationId xmlns:a16="http://schemas.microsoft.com/office/drawing/2014/main" id="{44A6CDC9-658B-40AB-A39F-3E8251081037}"/>
            </a:ext>
          </a:extLst>
        </xdr:cNvPr>
        <xdr:cNvSpPr/>
      </xdr:nvSpPr>
      <xdr:spPr>
        <a:xfrm>
          <a:off x="7839075" y="175164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72389</xdr:rowOff>
    </xdr:from>
    <xdr:to>
      <xdr:col>50</xdr:col>
      <xdr:colOff>114300</xdr:colOff>
      <xdr:row>107</xdr:row>
      <xdr:rowOff>76200</xdr:rowOff>
    </xdr:to>
    <xdr:cxnSp macro="">
      <xdr:nvCxnSpPr>
        <xdr:cNvPr id="479" name="直線コネクタ 478">
          <a:extLst>
            <a:ext uri="{FF2B5EF4-FFF2-40B4-BE49-F238E27FC236}">
              <a16:creationId xmlns:a16="http://schemas.microsoft.com/office/drawing/2014/main" id="{496AD023-DD7B-4132-996F-DF2ABEAEE48F}"/>
            </a:ext>
          </a:extLst>
        </xdr:cNvPr>
        <xdr:cNvCxnSpPr/>
      </xdr:nvCxnSpPr>
      <xdr:spPr>
        <a:xfrm flipV="1">
          <a:off x="7886700" y="17557114"/>
          <a:ext cx="80010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29211</xdr:rowOff>
    </xdr:from>
    <xdr:to>
      <xdr:col>41</xdr:col>
      <xdr:colOff>101600</xdr:colOff>
      <xdr:row>107</xdr:row>
      <xdr:rowOff>130811</xdr:rowOff>
    </xdr:to>
    <xdr:sp macro="" textlink="">
      <xdr:nvSpPr>
        <xdr:cNvPr id="480" name="楕円 479">
          <a:extLst>
            <a:ext uri="{FF2B5EF4-FFF2-40B4-BE49-F238E27FC236}">
              <a16:creationId xmlns:a16="http://schemas.microsoft.com/office/drawing/2014/main" id="{8BFE85BA-5F2B-4374-94C3-E870E17D491E}"/>
            </a:ext>
          </a:extLst>
        </xdr:cNvPr>
        <xdr:cNvSpPr/>
      </xdr:nvSpPr>
      <xdr:spPr>
        <a:xfrm>
          <a:off x="7029450" y="175139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76200</xdr:rowOff>
    </xdr:from>
    <xdr:to>
      <xdr:col>45</xdr:col>
      <xdr:colOff>177800</xdr:colOff>
      <xdr:row>107</xdr:row>
      <xdr:rowOff>80011</xdr:rowOff>
    </xdr:to>
    <xdr:cxnSp macro="">
      <xdr:nvCxnSpPr>
        <xdr:cNvPr id="481" name="直線コネクタ 480">
          <a:extLst>
            <a:ext uri="{FF2B5EF4-FFF2-40B4-BE49-F238E27FC236}">
              <a16:creationId xmlns:a16="http://schemas.microsoft.com/office/drawing/2014/main" id="{43330056-43FE-4645-8174-F9B8B40FBC99}"/>
            </a:ext>
          </a:extLst>
        </xdr:cNvPr>
        <xdr:cNvCxnSpPr/>
      </xdr:nvCxnSpPr>
      <xdr:spPr>
        <a:xfrm flipV="1">
          <a:off x="7077075" y="17564100"/>
          <a:ext cx="809625"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33020</xdr:rowOff>
    </xdr:from>
    <xdr:to>
      <xdr:col>36</xdr:col>
      <xdr:colOff>165100</xdr:colOff>
      <xdr:row>107</xdr:row>
      <xdr:rowOff>134620</xdr:rowOff>
    </xdr:to>
    <xdr:sp macro="" textlink="">
      <xdr:nvSpPr>
        <xdr:cNvPr id="482" name="楕円 481">
          <a:extLst>
            <a:ext uri="{FF2B5EF4-FFF2-40B4-BE49-F238E27FC236}">
              <a16:creationId xmlns:a16="http://schemas.microsoft.com/office/drawing/2014/main" id="{F0DF29E0-54F4-40A2-8DE2-8056E7DB28EB}"/>
            </a:ext>
          </a:extLst>
        </xdr:cNvPr>
        <xdr:cNvSpPr/>
      </xdr:nvSpPr>
      <xdr:spPr>
        <a:xfrm>
          <a:off x="6238875" y="175177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80011</xdr:rowOff>
    </xdr:from>
    <xdr:to>
      <xdr:col>41</xdr:col>
      <xdr:colOff>50800</xdr:colOff>
      <xdr:row>107</xdr:row>
      <xdr:rowOff>83820</xdr:rowOff>
    </xdr:to>
    <xdr:cxnSp macro="">
      <xdr:nvCxnSpPr>
        <xdr:cNvPr id="483" name="直線コネクタ 482">
          <a:extLst>
            <a:ext uri="{FF2B5EF4-FFF2-40B4-BE49-F238E27FC236}">
              <a16:creationId xmlns:a16="http://schemas.microsoft.com/office/drawing/2014/main" id="{5758DE7E-CCAB-430E-AA8E-0774880E89F2}"/>
            </a:ext>
          </a:extLst>
        </xdr:cNvPr>
        <xdr:cNvCxnSpPr/>
      </xdr:nvCxnSpPr>
      <xdr:spPr>
        <a:xfrm flipV="1">
          <a:off x="6286500" y="17571086"/>
          <a:ext cx="79057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a:extLst>
            <a:ext uri="{FF2B5EF4-FFF2-40B4-BE49-F238E27FC236}">
              <a16:creationId xmlns:a16="http://schemas.microsoft.com/office/drawing/2014/main" id="{D0F2E6A5-6AC2-41C9-AD06-1AE2F3BB6DD4}"/>
            </a:ext>
          </a:extLst>
        </xdr:cNvPr>
        <xdr:cNvSpPr txBox="1"/>
      </xdr:nvSpPr>
      <xdr:spPr>
        <a:xfrm>
          <a:off x="8458277" y="17152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5" name="n_2aveValue【市民会館】&#10;一人当たり面積">
          <a:extLst>
            <a:ext uri="{FF2B5EF4-FFF2-40B4-BE49-F238E27FC236}">
              <a16:creationId xmlns:a16="http://schemas.microsoft.com/office/drawing/2014/main" id="{9BF02DCC-CB8E-4F0B-AB37-C5F62B097FB4}"/>
            </a:ext>
          </a:extLst>
        </xdr:cNvPr>
        <xdr:cNvSpPr txBox="1"/>
      </xdr:nvSpPr>
      <xdr:spPr>
        <a:xfrm>
          <a:off x="7677227" y="1716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6" name="n_3aveValue【市民会館】&#10;一人当たり面積">
          <a:extLst>
            <a:ext uri="{FF2B5EF4-FFF2-40B4-BE49-F238E27FC236}">
              <a16:creationId xmlns:a16="http://schemas.microsoft.com/office/drawing/2014/main" id="{5F96DFC5-AD05-4E83-9129-F0BD5075F7B8}"/>
            </a:ext>
          </a:extLst>
        </xdr:cNvPr>
        <xdr:cNvSpPr txBox="1"/>
      </xdr:nvSpPr>
      <xdr:spPr>
        <a:xfrm>
          <a:off x="6867602" y="1716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487" name="n_4aveValue【市民会館】&#10;一人当たり面積">
          <a:extLst>
            <a:ext uri="{FF2B5EF4-FFF2-40B4-BE49-F238E27FC236}">
              <a16:creationId xmlns:a16="http://schemas.microsoft.com/office/drawing/2014/main" id="{BD8917AE-B872-4165-87FE-D4BCB02779A2}"/>
            </a:ext>
          </a:extLst>
        </xdr:cNvPr>
        <xdr:cNvSpPr txBox="1"/>
      </xdr:nvSpPr>
      <xdr:spPr>
        <a:xfrm>
          <a:off x="6067502" y="1718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114316</xdr:rowOff>
    </xdr:from>
    <xdr:ext cx="469744" cy="259045"/>
    <xdr:sp macro="" textlink="">
      <xdr:nvSpPr>
        <xdr:cNvPr id="488" name="n_1mainValue【市民会館】&#10;一人当たり面積">
          <a:extLst>
            <a:ext uri="{FF2B5EF4-FFF2-40B4-BE49-F238E27FC236}">
              <a16:creationId xmlns:a16="http://schemas.microsoft.com/office/drawing/2014/main" id="{488CB732-7744-463E-9910-61D4FF9491BD}"/>
            </a:ext>
          </a:extLst>
        </xdr:cNvPr>
        <xdr:cNvSpPr txBox="1"/>
      </xdr:nvSpPr>
      <xdr:spPr>
        <a:xfrm>
          <a:off x="8458277" y="17602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118127</xdr:rowOff>
    </xdr:from>
    <xdr:ext cx="469744" cy="259045"/>
    <xdr:sp macro="" textlink="">
      <xdr:nvSpPr>
        <xdr:cNvPr id="489" name="n_2mainValue【市民会館】&#10;一人当たり面積">
          <a:extLst>
            <a:ext uri="{FF2B5EF4-FFF2-40B4-BE49-F238E27FC236}">
              <a16:creationId xmlns:a16="http://schemas.microsoft.com/office/drawing/2014/main" id="{D347F351-5B7C-4851-9A59-4DC668AE7E05}"/>
            </a:ext>
          </a:extLst>
        </xdr:cNvPr>
        <xdr:cNvSpPr txBox="1"/>
      </xdr:nvSpPr>
      <xdr:spPr>
        <a:xfrm>
          <a:off x="7677227" y="1760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121938</xdr:rowOff>
    </xdr:from>
    <xdr:ext cx="469744" cy="259045"/>
    <xdr:sp macro="" textlink="">
      <xdr:nvSpPr>
        <xdr:cNvPr id="490" name="n_3mainValue【市民会館】&#10;一人当たり面積">
          <a:extLst>
            <a:ext uri="{FF2B5EF4-FFF2-40B4-BE49-F238E27FC236}">
              <a16:creationId xmlns:a16="http://schemas.microsoft.com/office/drawing/2014/main" id="{2BBA29AD-5977-42C5-9A8F-0702DDB9243F}"/>
            </a:ext>
          </a:extLst>
        </xdr:cNvPr>
        <xdr:cNvSpPr txBox="1"/>
      </xdr:nvSpPr>
      <xdr:spPr>
        <a:xfrm>
          <a:off x="6867602" y="1761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125747</xdr:rowOff>
    </xdr:from>
    <xdr:ext cx="469744" cy="259045"/>
    <xdr:sp macro="" textlink="">
      <xdr:nvSpPr>
        <xdr:cNvPr id="491" name="n_4mainValue【市民会館】&#10;一人当たり面積">
          <a:extLst>
            <a:ext uri="{FF2B5EF4-FFF2-40B4-BE49-F238E27FC236}">
              <a16:creationId xmlns:a16="http://schemas.microsoft.com/office/drawing/2014/main" id="{DC0BFB10-B6D9-402F-BA19-4D544404D15C}"/>
            </a:ext>
          </a:extLst>
        </xdr:cNvPr>
        <xdr:cNvSpPr txBox="1"/>
      </xdr:nvSpPr>
      <xdr:spPr>
        <a:xfrm>
          <a:off x="6067502" y="1761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4D8A57EB-F4B4-4BB2-B017-D9FC06061491}"/>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672F1655-5FF1-4D09-BB17-BAA460FD51FC}"/>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EC670341-167A-4128-B2EA-2E0CD4901CBC}"/>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8D83336D-650B-48C6-9B03-29BC4B624BFC}"/>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BC09513C-1D17-4DDA-9659-C609A8EDD489}"/>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2348E46C-6636-4FE3-A514-9AD6CE28E659}"/>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9D63EBB9-4751-46D2-AD58-1BCB6773307B}"/>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22455B90-C793-4D0E-B5E4-6C55817BD36D}"/>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743795AA-3F8E-4D2B-A13F-0801DB9972CB}"/>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CD279700-F70B-4FB4-8F38-5BD6B0757316}"/>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204E1E4A-94EC-4912-A859-4C4115C58389}"/>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5CC0E8A1-BE68-48EC-B107-5453F2663F71}"/>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F190F99E-83E3-4A83-9BC0-E01C68FBCE8B}"/>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AB59DA6A-71FE-4244-9471-1ED0CE77DC2B}"/>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2CA4DC04-A8E5-4D43-BECE-D3150B4DF0B6}"/>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B77D475A-44B4-4E50-B77E-E766DF9CA655}"/>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83848B39-BE9A-495E-99C7-74355DCC656E}"/>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2B721694-19F6-45B1-8131-317A7BD12A99}"/>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CFB5CB19-177A-426F-A629-0A6ECCC48C45}"/>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E9AE526E-ECB0-44A2-9AD4-7B65270A5763}"/>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E483E3EC-981A-4F93-BB01-E1207EA5E483}"/>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39246AB9-7530-496C-9A2E-DB5CE5FDE411}"/>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B6A25D44-8D94-420A-883A-1680CEEE7247}"/>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34C0B832-393D-4768-840C-7DCECF0C0392}"/>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37A153DF-A63F-420D-8551-BCB48F716066}"/>
            </a:ext>
          </a:extLst>
        </xdr:cNvPr>
        <xdr:cNvCxnSpPr/>
      </xdr:nvCxnSpPr>
      <xdr:spPr>
        <a:xfrm flipV="1">
          <a:off x="14696439" y="5380355"/>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040ACDE3-2356-4539-9637-6656D76DCACD}"/>
            </a:ext>
          </a:extLst>
        </xdr:cNvPr>
        <xdr:cNvSpPr txBox="1"/>
      </xdr:nvSpPr>
      <xdr:spPr>
        <a:xfrm>
          <a:off x="14735175"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9FBD9219-3AD0-4F25-8D76-82BB8717AFC0}"/>
            </a:ext>
          </a:extLst>
        </xdr:cNvPr>
        <xdr:cNvCxnSpPr/>
      </xdr:nvCxnSpPr>
      <xdr:spPr>
        <a:xfrm>
          <a:off x="14611350" y="6820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EEB0C190-D02B-49E1-B60D-451976BC4494}"/>
            </a:ext>
          </a:extLst>
        </xdr:cNvPr>
        <xdr:cNvSpPr txBox="1"/>
      </xdr:nvSpPr>
      <xdr:spPr>
        <a:xfrm>
          <a:off x="14735175" y="517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8184248B-E63D-46A8-9EAA-52CA0AE42C88}"/>
            </a:ext>
          </a:extLst>
        </xdr:cNvPr>
        <xdr:cNvCxnSpPr/>
      </xdr:nvCxnSpPr>
      <xdr:spPr>
        <a:xfrm>
          <a:off x="14611350" y="53803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85912456-446C-4D3B-A3E2-DAC5DDB73D24}"/>
            </a:ext>
          </a:extLst>
        </xdr:cNvPr>
        <xdr:cNvSpPr txBox="1"/>
      </xdr:nvSpPr>
      <xdr:spPr>
        <a:xfrm>
          <a:off x="14735175" y="5960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694CEFE3-422E-4D63-979A-889344E04155}"/>
            </a:ext>
          </a:extLst>
        </xdr:cNvPr>
        <xdr:cNvSpPr/>
      </xdr:nvSpPr>
      <xdr:spPr>
        <a:xfrm>
          <a:off x="14649450" y="60966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795B22D6-C16A-4D99-BCD4-2FE26788BAD7}"/>
            </a:ext>
          </a:extLst>
        </xdr:cNvPr>
        <xdr:cNvSpPr/>
      </xdr:nvSpPr>
      <xdr:spPr>
        <a:xfrm>
          <a:off x="13887450" y="60966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7F4DF2D4-898E-484B-8DBB-748E525C5FB5}"/>
            </a:ext>
          </a:extLst>
        </xdr:cNvPr>
        <xdr:cNvSpPr/>
      </xdr:nvSpPr>
      <xdr:spPr>
        <a:xfrm>
          <a:off x="13096875" y="608457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E4F80BB3-0FEF-4CB9-BC67-33F5E1C3872A}"/>
            </a:ext>
          </a:extLst>
        </xdr:cNvPr>
        <xdr:cNvSpPr/>
      </xdr:nvSpPr>
      <xdr:spPr>
        <a:xfrm>
          <a:off x="12296775" y="60693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59F9C207-6596-46B1-AB5E-3796DE9C317E}"/>
            </a:ext>
          </a:extLst>
        </xdr:cNvPr>
        <xdr:cNvSpPr/>
      </xdr:nvSpPr>
      <xdr:spPr>
        <a:xfrm>
          <a:off x="11487150" y="60604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DE1F56D7-39D6-4065-B034-07CECA0CFF93}"/>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778D6E28-9CE5-4D45-B35C-0E61726DA789}"/>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759BC0D1-39FC-4E4C-9735-B827E608D359}"/>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5B584162-482C-4188-BF6A-033D5965D7E9}"/>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C333CC32-26E0-4B9C-9B75-98ACBBDE495A}"/>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105410</xdr:rowOff>
    </xdr:from>
    <xdr:to>
      <xdr:col>85</xdr:col>
      <xdr:colOff>177800</xdr:colOff>
      <xdr:row>38</xdr:row>
      <xdr:rowOff>35560</xdr:rowOff>
    </xdr:to>
    <xdr:sp macro="" textlink="">
      <xdr:nvSpPr>
        <xdr:cNvPr id="532" name="楕円 531">
          <a:extLst>
            <a:ext uri="{FF2B5EF4-FFF2-40B4-BE49-F238E27FC236}">
              <a16:creationId xmlns:a16="http://schemas.microsoft.com/office/drawing/2014/main" id="{48F5A101-1717-4BD2-AB3C-6B32C5B3DF5F}"/>
            </a:ext>
          </a:extLst>
        </xdr:cNvPr>
        <xdr:cNvSpPr/>
      </xdr:nvSpPr>
      <xdr:spPr>
        <a:xfrm>
          <a:off x="14649450" y="61029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83837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95CB6CE0-C955-43F8-9EC3-F0EAB18DFFCC}"/>
            </a:ext>
          </a:extLst>
        </xdr:cNvPr>
        <xdr:cNvSpPr txBox="1"/>
      </xdr:nvSpPr>
      <xdr:spPr>
        <a:xfrm>
          <a:off x="14735175" y="6087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73025</xdr:rowOff>
    </xdr:from>
    <xdr:to>
      <xdr:col>81</xdr:col>
      <xdr:colOff>101600</xdr:colOff>
      <xdr:row>38</xdr:row>
      <xdr:rowOff>3175</xdr:rowOff>
    </xdr:to>
    <xdr:sp macro="" textlink="">
      <xdr:nvSpPr>
        <xdr:cNvPr id="534" name="楕円 533">
          <a:extLst>
            <a:ext uri="{FF2B5EF4-FFF2-40B4-BE49-F238E27FC236}">
              <a16:creationId xmlns:a16="http://schemas.microsoft.com/office/drawing/2014/main" id="{50465849-0C8D-4E47-8AA0-ABE91ED2B059}"/>
            </a:ext>
          </a:extLst>
        </xdr:cNvPr>
        <xdr:cNvSpPr/>
      </xdr:nvSpPr>
      <xdr:spPr>
        <a:xfrm>
          <a:off x="13887450" y="60737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123825</xdr:rowOff>
    </xdr:from>
    <xdr:to>
      <xdr:col>85</xdr:col>
      <xdr:colOff>127000</xdr:colOff>
      <xdr:row>37</xdr:row>
      <xdr:rowOff>156210</xdr:rowOff>
    </xdr:to>
    <xdr:cxnSp macro="">
      <xdr:nvCxnSpPr>
        <xdr:cNvPr id="535" name="直線コネクタ 534">
          <a:extLst>
            <a:ext uri="{FF2B5EF4-FFF2-40B4-BE49-F238E27FC236}">
              <a16:creationId xmlns:a16="http://schemas.microsoft.com/office/drawing/2014/main" id="{EB0C9E6C-D966-46BA-AA82-1D71790FA5F1}"/>
            </a:ext>
          </a:extLst>
        </xdr:cNvPr>
        <xdr:cNvCxnSpPr/>
      </xdr:nvCxnSpPr>
      <xdr:spPr>
        <a:xfrm>
          <a:off x="13935075" y="6121400"/>
          <a:ext cx="762000"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36830</xdr:rowOff>
    </xdr:from>
    <xdr:to>
      <xdr:col>76</xdr:col>
      <xdr:colOff>165100</xdr:colOff>
      <xdr:row>37</xdr:row>
      <xdr:rowOff>138430</xdr:rowOff>
    </xdr:to>
    <xdr:sp macro="" textlink="">
      <xdr:nvSpPr>
        <xdr:cNvPr id="536" name="楕円 535">
          <a:extLst>
            <a:ext uri="{FF2B5EF4-FFF2-40B4-BE49-F238E27FC236}">
              <a16:creationId xmlns:a16="http://schemas.microsoft.com/office/drawing/2014/main" id="{F9742379-3BCB-480E-BF97-0E5833A89A5F}"/>
            </a:ext>
          </a:extLst>
        </xdr:cNvPr>
        <xdr:cNvSpPr/>
      </xdr:nvSpPr>
      <xdr:spPr>
        <a:xfrm>
          <a:off x="13096875" y="60375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87630</xdr:rowOff>
    </xdr:from>
    <xdr:to>
      <xdr:col>81</xdr:col>
      <xdr:colOff>50800</xdr:colOff>
      <xdr:row>37</xdr:row>
      <xdr:rowOff>123825</xdr:rowOff>
    </xdr:to>
    <xdr:cxnSp macro="">
      <xdr:nvCxnSpPr>
        <xdr:cNvPr id="537" name="直線コネクタ 536">
          <a:extLst>
            <a:ext uri="{FF2B5EF4-FFF2-40B4-BE49-F238E27FC236}">
              <a16:creationId xmlns:a16="http://schemas.microsoft.com/office/drawing/2014/main" id="{3163D081-1D2E-4646-99CB-2271A18D85F3}"/>
            </a:ext>
          </a:extLst>
        </xdr:cNvPr>
        <xdr:cNvCxnSpPr/>
      </xdr:nvCxnSpPr>
      <xdr:spPr>
        <a:xfrm>
          <a:off x="13144500" y="6085205"/>
          <a:ext cx="7905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168275</xdr:rowOff>
    </xdr:from>
    <xdr:to>
      <xdr:col>72</xdr:col>
      <xdr:colOff>38100</xdr:colOff>
      <xdr:row>37</xdr:row>
      <xdr:rowOff>98425</xdr:rowOff>
    </xdr:to>
    <xdr:sp macro="" textlink="">
      <xdr:nvSpPr>
        <xdr:cNvPr id="538" name="楕円 537">
          <a:extLst>
            <a:ext uri="{FF2B5EF4-FFF2-40B4-BE49-F238E27FC236}">
              <a16:creationId xmlns:a16="http://schemas.microsoft.com/office/drawing/2014/main" id="{92051AB2-0EE6-4E75-A37C-0CB677FBE2AE}"/>
            </a:ext>
          </a:extLst>
        </xdr:cNvPr>
        <xdr:cNvSpPr/>
      </xdr:nvSpPr>
      <xdr:spPr>
        <a:xfrm>
          <a:off x="12296775" y="59975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47625</xdr:rowOff>
    </xdr:from>
    <xdr:to>
      <xdr:col>76</xdr:col>
      <xdr:colOff>114300</xdr:colOff>
      <xdr:row>37</xdr:row>
      <xdr:rowOff>87630</xdr:rowOff>
    </xdr:to>
    <xdr:cxnSp macro="">
      <xdr:nvCxnSpPr>
        <xdr:cNvPr id="539" name="直線コネクタ 538">
          <a:extLst>
            <a:ext uri="{FF2B5EF4-FFF2-40B4-BE49-F238E27FC236}">
              <a16:creationId xmlns:a16="http://schemas.microsoft.com/office/drawing/2014/main" id="{9510E9CB-CA6C-4090-B609-06AD1B2C1041}"/>
            </a:ext>
          </a:extLst>
        </xdr:cNvPr>
        <xdr:cNvCxnSpPr/>
      </xdr:nvCxnSpPr>
      <xdr:spPr>
        <a:xfrm>
          <a:off x="12344400" y="6045200"/>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105410</xdr:rowOff>
    </xdr:from>
    <xdr:to>
      <xdr:col>67</xdr:col>
      <xdr:colOff>101600</xdr:colOff>
      <xdr:row>37</xdr:row>
      <xdr:rowOff>35560</xdr:rowOff>
    </xdr:to>
    <xdr:sp macro="" textlink="">
      <xdr:nvSpPr>
        <xdr:cNvPr id="540" name="楕円 539">
          <a:extLst>
            <a:ext uri="{FF2B5EF4-FFF2-40B4-BE49-F238E27FC236}">
              <a16:creationId xmlns:a16="http://schemas.microsoft.com/office/drawing/2014/main" id="{DD6FAD7C-8B07-4CB4-9C7A-3C97FBFA8B1E}"/>
            </a:ext>
          </a:extLst>
        </xdr:cNvPr>
        <xdr:cNvSpPr/>
      </xdr:nvSpPr>
      <xdr:spPr>
        <a:xfrm>
          <a:off x="11487150" y="59410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156210</xdr:rowOff>
    </xdr:from>
    <xdr:to>
      <xdr:col>71</xdr:col>
      <xdr:colOff>177800</xdr:colOff>
      <xdr:row>37</xdr:row>
      <xdr:rowOff>47625</xdr:rowOff>
    </xdr:to>
    <xdr:cxnSp macro="">
      <xdr:nvCxnSpPr>
        <xdr:cNvPr id="541" name="直線コネクタ 540">
          <a:extLst>
            <a:ext uri="{FF2B5EF4-FFF2-40B4-BE49-F238E27FC236}">
              <a16:creationId xmlns:a16="http://schemas.microsoft.com/office/drawing/2014/main" id="{10DA99F5-F8F4-4C85-B07E-3F69026C96D1}"/>
            </a:ext>
          </a:extLst>
        </xdr:cNvPr>
        <xdr:cNvCxnSpPr/>
      </xdr:nvCxnSpPr>
      <xdr:spPr>
        <a:xfrm>
          <a:off x="11534775" y="5998210"/>
          <a:ext cx="809625"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4A81A73E-55EB-45E9-957A-5D145F64E582}"/>
            </a:ext>
          </a:extLst>
        </xdr:cNvPr>
        <xdr:cNvSpPr txBox="1"/>
      </xdr:nvSpPr>
      <xdr:spPr>
        <a:xfrm>
          <a:off x="13745219" y="6179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D52978E4-0C4B-405C-B918-68E34C49961D}"/>
            </a:ext>
          </a:extLst>
        </xdr:cNvPr>
        <xdr:cNvSpPr txBox="1"/>
      </xdr:nvSpPr>
      <xdr:spPr>
        <a:xfrm>
          <a:off x="12964169" y="616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47ABCB3B-9CCE-4157-A336-63F7153AE4EE}"/>
            </a:ext>
          </a:extLst>
        </xdr:cNvPr>
        <xdr:cNvSpPr txBox="1"/>
      </xdr:nvSpPr>
      <xdr:spPr>
        <a:xfrm>
          <a:off x="12164069"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37CF7D0A-3CB3-4FBA-941F-0F15AC9D00E8}"/>
            </a:ext>
          </a:extLst>
        </xdr:cNvPr>
        <xdr:cNvSpPr txBox="1"/>
      </xdr:nvSpPr>
      <xdr:spPr>
        <a:xfrm>
          <a:off x="11354444" y="6153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19702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82F5B704-B273-410A-AF2D-232100023280}"/>
            </a:ext>
          </a:extLst>
        </xdr:cNvPr>
        <xdr:cNvSpPr txBox="1"/>
      </xdr:nvSpPr>
      <xdr:spPr>
        <a:xfrm>
          <a:off x="13745219"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154957</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D7E8E944-B62F-43B2-A720-E1D1F369C258}"/>
            </a:ext>
          </a:extLst>
        </xdr:cNvPr>
        <xdr:cNvSpPr txBox="1"/>
      </xdr:nvSpPr>
      <xdr:spPr>
        <a:xfrm>
          <a:off x="12964169" y="583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114952</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B0D85450-CA17-4FF8-9709-B520B29A4635}"/>
            </a:ext>
          </a:extLst>
        </xdr:cNvPr>
        <xdr:cNvSpPr txBox="1"/>
      </xdr:nvSpPr>
      <xdr:spPr>
        <a:xfrm>
          <a:off x="12164069" y="579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52087</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9DD7AD07-FBEF-46B0-A1E2-A0BEAEDEB594}"/>
            </a:ext>
          </a:extLst>
        </xdr:cNvPr>
        <xdr:cNvSpPr txBox="1"/>
      </xdr:nvSpPr>
      <xdr:spPr>
        <a:xfrm>
          <a:off x="11354444" y="5725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3ABCDC82-DEA2-4A15-AC79-4AA651B7F08B}"/>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2D391A21-AD79-453C-A8A3-4D4DEC39473D}"/>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005497C9-1135-4DE8-9E7F-64A29F674E59}"/>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0CC365AB-B0F7-4DFE-A7FD-A37C2B75A39B}"/>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36D3C10B-969C-4BDC-97B4-2FF5E05C763E}"/>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D0EB4260-D110-48F2-967A-2E534FCDE3DA}"/>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9EE27058-693A-4629-8FBA-FC55A3D3B371}"/>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95A6237E-4CAE-4638-BE1B-7ABECF5AA4F4}"/>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598B7BB0-B2E0-4297-99B2-9B2BB0116D6C}"/>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7F40886C-9EC5-414E-8D9F-12A6E81D63BF}"/>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F99B37F6-1EE0-4DB9-AF6F-5D9D9882FD6B}"/>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F3B81885-CE9E-4A66-8707-AF762B758481}"/>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BB788F58-8EC4-4EFA-9346-9649CF1C4D62}"/>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7BD31C17-2D70-4CE2-9845-34658D374F24}"/>
            </a:ext>
          </a:extLst>
        </xdr:cNvPr>
        <xdr:cNvSpPr txBox="1"/>
      </xdr:nvSpPr>
      <xdr:spPr>
        <a:xfrm>
          <a:off x="159368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1FCE726D-9150-401B-8758-F72DA3BDFCA7}"/>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6D3EF1EA-EE03-4EA6-9260-54AD6EC1644C}"/>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8F983578-E7D6-4C70-93F5-6E12DF5DBD5F}"/>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46C58E0F-DB57-465E-9B45-87193FEF923C}"/>
            </a:ext>
          </a:extLst>
        </xdr:cNvPr>
        <xdr:cNvSpPr txBox="1"/>
      </xdr:nvSpPr>
      <xdr:spPr>
        <a:xfrm>
          <a:off x="159368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682D8BF0-6C87-4A92-A8FD-FCD76F374465}"/>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D5E8C0F9-B769-40FF-9E74-D868B52AE5C6}"/>
            </a:ext>
          </a:extLst>
        </xdr:cNvPr>
        <xdr:cNvSpPr txBox="1"/>
      </xdr:nvSpPr>
      <xdr:spPr>
        <a:xfrm>
          <a:off x="159368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BBDD500A-284F-446B-A436-0E24B25EF8C6}"/>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B0DF0AE1-522F-4956-877D-CE196A4A3D76}"/>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B7DBC8C2-8CE4-4445-98F9-E9450092E59D}"/>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42711E76-50C0-4880-B66E-85ED99C4DF03}"/>
            </a:ext>
          </a:extLst>
        </xdr:cNvPr>
        <xdr:cNvCxnSpPr/>
      </xdr:nvCxnSpPr>
      <xdr:spPr>
        <a:xfrm flipV="1">
          <a:off x="19954239" y="5473729"/>
          <a:ext cx="0" cy="1374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473F9776-F131-4D53-891A-5DCE8DF3AE27}"/>
            </a:ext>
          </a:extLst>
        </xdr:cNvPr>
        <xdr:cNvSpPr txBox="1"/>
      </xdr:nvSpPr>
      <xdr:spPr>
        <a:xfrm>
          <a:off x="19992975" y="68551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8A0423BF-D201-4C27-8DF1-09B30113225A}"/>
            </a:ext>
          </a:extLst>
        </xdr:cNvPr>
        <xdr:cNvCxnSpPr/>
      </xdr:nvCxnSpPr>
      <xdr:spPr>
        <a:xfrm>
          <a:off x="19878675" y="684818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0B078FCD-505F-4F86-9944-738CF5B80EC5}"/>
            </a:ext>
          </a:extLst>
        </xdr:cNvPr>
        <xdr:cNvSpPr txBox="1"/>
      </xdr:nvSpPr>
      <xdr:spPr>
        <a:xfrm>
          <a:off x="19992975" y="525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9B85D0AC-10AB-4A9E-866E-DDCE75A9844D}"/>
            </a:ext>
          </a:extLst>
        </xdr:cNvPr>
        <xdr:cNvCxnSpPr/>
      </xdr:nvCxnSpPr>
      <xdr:spPr>
        <a:xfrm>
          <a:off x="19878675" y="54737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A1F22C30-D764-4DAB-A890-28A5DA40A889}"/>
            </a:ext>
          </a:extLst>
        </xdr:cNvPr>
        <xdr:cNvSpPr txBox="1"/>
      </xdr:nvSpPr>
      <xdr:spPr>
        <a:xfrm>
          <a:off x="19992975" y="63314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1628651D-43F4-4BC9-B21C-322E4A4DB64B}"/>
            </a:ext>
          </a:extLst>
        </xdr:cNvPr>
        <xdr:cNvSpPr/>
      </xdr:nvSpPr>
      <xdr:spPr>
        <a:xfrm>
          <a:off x="19897725" y="635305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E806247C-562F-4485-A8C6-8B3EB827BEEB}"/>
            </a:ext>
          </a:extLst>
        </xdr:cNvPr>
        <xdr:cNvSpPr/>
      </xdr:nvSpPr>
      <xdr:spPr>
        <a:xfrm>
          <a:off x="19154775" y="63694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26EEB759-6340-4822-A9A5-0048E6EA3BE6}"/>
            </a:ext>
          </a:extLst>
        </xdr:cNvPr>
        <xdr:cNvSpPr/>
      </xdr:nvSpPr>
      <xdr:spPr>
        <a:xfrm>
          <a:off x="18345150" y="637932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1462CF43-1C3A-4D54-981B-C1013DDF6192}"/>
            </a:ext>
          </a:extLst>
        </xdr:cNvPr>
        <xdr:cNvSpPr/>
      </xdr:nvSpPr>
      <xdr:spPr>
        <a:xfrm>
          <a:off x="17554575" y="63931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60B50C59-9339-42C4-8181-D5EBA6D93147}"/>
            </a:ext>
          </a:extLst>
        </xdr:cNvPr>
        <xdr:cNvSpPr/>
      </xdr:nvSpPr>
      <xdr:spPr>
        <a:xfrm>
          <a:off x="16754475" y="63906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E981FC0F-FD5A-41F2-A127-916C13A2E0E4}"/>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3670E80B-1D23-47C6-95FC-7D11526E88C8}"/>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950FD492-CF28-48A9-B7F9-CE9825EA6C98}"/>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30954D7E-3BD4-496E-8AD2-6BC2BBEF6F8E}"/>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9A5F5F80-9CF4-488B-BF61-60521EA08E44}"/>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88871</xdr:rowOff>
    </xdr:from>
    <xdr:to>
      <xdr:col>116</xdr:col>
      <xdr:colOff>114300</xdr:colOff>
      <xdr:row>39</xdr:row>
      <xdr:rowOff>19021</xdr:rowOff>
    </xdr:to>
    <xdr:sp macro="" textlink="">
      <xdr:nvSpPr>
        <xdr:cNvPr id="589" name="楕円 588">
          <a:extLst>
            <a:ext uri="{FF2B5EF4-FFF2-40B4-BE49-F238E27FC236}">
              <a16:creationId xmlns:a16="http://schemas.microsoft.com/office/drawing/2014/main" id="{15CCF044-7ED8-47B6-8F7C-96AAF1CCC8D2}"/>
            </a:ext>
          </a:extLst>
        </xdr:cNvPr>
        <xdr:cNvSpPr/>
      </xdr:nvSpPr>
      <xdr:spPr>
        <a:xfrm>
          <a:off x="19897725" y="624837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111748</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15C8E929-13A4-4A25-B6FD-33409BCB1A4E}"/>
            </a:ext>
          </a:extLst>
        </xdr:cNvPr>
        <xdr:cNvSpPr txBox="1"/>
      </xdr:nvSpPr>
      <xdr:spPr>
        <a:xfrm>
          <a:off x="19992975" y="6112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117381</xdr:rowOff>
    </xdr:from>
    <xdr:to>
      <xdr:col>112</xdr:col>
      <xdr:colOff>38100</xdr:colOff>
      <xdr:row>39</xdr:row>
      <xdr:rowOff>47531</xdr:rowOff>
    </xdr:to>
    <xdr:sp macro="" textlink="">
      <xdr:nvSpPr>
        <xdr:cNvPr id="591" name="楕円 590">
          <a:extLst>
            <a:ext uri="{FF2B5EF4-FFF2-40B4-BE49-F238E27FC236}">
              <a16:creationId xmlns:a16="http://schemas.microsoft.com/office/drawing/2014/main" id="{4AF81AF8-30E1-4C59-86DF-09E1B9E2F15A}"/>
            </a:ext>
          </a:extLst>
        </xdr:cNvPr>
        <xdr:cNvSpPr/>
      </xdr:nvSpPr>
      <xdr:spPr>
        <a:xfrm>
          <a:off x="19154775" y="628005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139671</xdr:rowOff>
    </xdr:from>
    <xdr:to>
      <xdr:col>116</xdr:col>
      <xdr:colOff>63500</xdr:colOff>
      <xdr:row>38</xdr:row>
      <xdr:rowOff>168181</xdr:rowOff>
    </xdr:to>
    <xdr:cxnSp macro="">
      <xdr:nvCxnSpPr>
        <xdr:cNvPr id="592" name="直線コネクタ 591">
          <a:extLst>
            <a:ext uri="{FF2B5EF4-FFF2-40B4-BE49-F238E27FC236}">
              <a16:creationId xmlns:a16="http://schemas.microsoft.com/office/drawing/2014/main" id="{087D9CCC-3C15-42CE-8F56-F3B1344DE9CD}"/>
            </a:ext>
          </a:extLst>
        </xdr:cNvPr>
        <xdr:cNvCxnSpPr/>
      </xdr:nvCxnSpPr>
      <xdr:spPr>
        <a:xfrm flipV="1">
          <a:off x="19202400" y="6305521"/>
          <a:ext cx="752475" cy="22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140736</xdr:rowOff>
    </xdr:from>
    <xdr:to>
      <xdr:col>107</xdr:col>
      <xdr:colOff>101600</xdr:colOff>
      <xdr:row>39</xdr:row>
      <xdr:rowOff>70886</xdr:rowOff>
    </xdr:to>
    <xdr:sp macro="" textlink="">
      <xdr:nvSpPr>
        <xdr:cNvPr id="593" name="楕円 592">
          <a:extLst>
            <a:ext uri="{FF2B5EF4-FFF2-40B4-BE49-F238E27FC236}">
              <a16:creationId xmlns:a16="http://schemas.microsoft.com/office/drawing/2014/main" id="{09E3F633-DCB3-4FFA-AAF1-E69BEC50C1A4}"/>
            </a:ext>
          </a:extLst>
        </xdr:cNvPr>
        <xdr:cNvSpPr/>
      </xdr:nvSpPr>
      <xdr:spPr>
        <a:xfrm>
          <a:off x="18345150" y="630658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168181</xdr:rowOff>
    </xdr:from>
    <xdr:to>
      <xdr:col>111</xdr:col>
      <xdr:colOff>177800</xdr:colOff>
      <xdr:row>39</xdr:row>
      <xdr:rowOff>20086</xdr:rowOff>
    </xdr:to>
    <xdr:cxnSp macro="">
      <xdr:nvCxnSpPr>
        <xdr:cNvPr id="594" name="直線コネクタ 593">
          <a:extLst>
            <a:ext uri="{FF2B5EF4-FFF2-40B4-BE49-F238E27FC236}">
              <a16:creationId xmlns:a16="http://schemas.microsoft.com/office/drawing/2014/main" id="{46233136-626C-48FB-961C-86AC84872F4E}"/>
            </a:ext>
          </a:extLst>
        </xdr:cNvPr>
        <xdr:cNvCxnSpPr/>
      </xdr:nvCxnSpPr>
      <xdr:spPr>
        <a:xfrm flipV="1">
          <a:off x="18392775" y="6327681"/>
          <a:ext cx="809625" cy="17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162838</xdr:rowOff>
    </xdr:from>
    <xdr:to>
      <xdr:col>102</xdr:col>
      <xdr:colOff>165100</xdr:colOff>
      <xdr:row>39</xdr:row>
      <xdr:rowOff>92988</xdr:rowOff>
    </xdr:to>
    <xdr:sp macro="" textlink="">
      <xdr:nvSpPr>
        <xdr:cNvPr id="595" name="楕円 594">
          <a:extLst>
            <a:ext uri="{FF2B5EF4-FFF2-40B4-BE49-F238E27FC236}">
              <a16:creationId xmlns:a16="http://schemas.microsoft.com/office/drawing/2014/main" id="{1DB86B70-5FFD-444B-A79A-3CE0CB3DC456}"/>
            </a:ext>
          </a:extLst>
        </xdr:cNvPr>
        <xdr:cNvSpPr/>
      </xdr:nvSpPr>
      <xdr:spPr>
        <a:xfrm>
          <a:off x="17554575" y="63223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20086</xdr:rowOff>
    </xdr:from>
    <xdr:to>
      <xdr:col>107</xdr:col>
      <xdr:colOff>50800</xdr:colOff>
      <xdr:row>39</xdr:row>
      <xdr:rowOff>42188</xdr:rowOff>
    </xdr:to>
    <xdr:cxnSp macro="">
      <xdr:nvCxnSpPr>
        <xdr:cNvPr id="596" name="直線コネクタ 595">
          <a:extLst>
            <a:ext uri="{FF2B5EF4-FFF2-40B4-BE49-F238E27FC236}">
              <a16:creationId xmlns:a16="http://schemas.microsoft.com/office/drawing/2014/main" id="{9A2CD70B-9ACB-4176-AA5C-4331A866055C}"/>
            </a:ext>
          </a:extLst>
        </xdr:cNvPr>
        <xdr:cNvCxnSpPr/>
      </xdr:nvCxnSpPr>
      <xdr:spPr>
        <a:xfrm flipV="1">
          <a:off x="17602200" y="6344686"/>
          <a:ext cx="790575" cy="25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169578</xdr:rowOff>
    </xdr:from>
    <xdr:to>
      <xdr:col>98</xdr:col>
      <xdr:colOff>38100</xdr:colOff>
      <xdr:row>39</xdr:row>
      <xdr:rowOff>99728</xdr:rowOff>
    </xdr:to>
    <xdr:sp macro="" textlink="">
      <xdr:nvSpPr>
        <xdr:cNvPr id="597" name="楕円 596">
          <a:extLst>
            <a:ext uri="{FF2B5EF4-FFF2-40B4-BE49-F238E27FC236}">
              <a16:creationId xmlns:a16="http://schemas.microsoft.com/office/drawing/2014/main" id="{CE2C0C81-DABD-406B-BB88-C215E8D83B17}"/>
            </a:ext>
          </a:extLst>
        </xdr:cNvPr>
        <xdr:cNvSpPr/>
      </xdr:nvSpPr>
      <xdr:spPr>
        <a:xfrm>
          <a:off x="16754475" y="632272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42188</xdr:rowOff>
    </xdr:from>
    <xdr:to>
      <xdr:col>102</xdr:col>
      <xdr:colOff>114300</xdr:colOff>
      <xdr:row>39</xdr:row>
      <xdr:rowOff>48928</xdr:rowOff>
    </xdr:to>
    <xdr:cxnSp macro="">
      <xdr:nvCxnSpPr>
        <xdr:cNvPr id="598" name="直線コネクタ 597">
          <a:extLst>
            <a:ext uri="{FF2B5EF4-FFF2-40B4-BE49-F238E27FC236}">
              <a16:creationId xmlns:a16="http://schemas.microsoft.com/office/drawing/2014/main" id="{2187946C-722D-4DD9-A2A4-9D00E0951E8F}"/>
            </a:ext>
          </a:extLst>
        </xdr:cNvPr>
        <xdr:cNvCxnSpPr/>
      </xdr:nvCxnSpPr>
      <xdr:spPr>
        <a:xfrm flipV="1">
          <a:off x="16802100" y="6369963"/>
          <a:ext cx="800100" cy="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DD77DC0B-D082-4E8B-979E-AA459ED88A9B}"/>
            </a:ext>
          </a:extLst>
        </xdr:cNvPr>
        <xdr:cNvSpPr txBox="1"/>
      </xdr:nvSpPr>
      <xdr:spPr>
        <a:xfrm>
          <a:off x="18915595" y="6459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C3C61A84-AD6C-46B2-898D-EC31674C1415}"/>
            </a:ext>
          </a:extLst>
        </xdr:cNvPr>
        <xdr:cNvSpPr txBox="1"/>
      </xdr:nvSpPr>
      <xdr:spPr>
        <a:xfrm>
          <a:off x="18134545" y="6468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B9E3394E-FDEE-4D4F-A14E-7AA06492080E}"/>
            </a:ext>
          </a:extLst>
        </xdr:cNvPr>
        <xdr:cNvSpPr txBox="1"/>
      </xdr:nvSpPr>
      <xdr:spPr>
        <a:xfrm>
          <a:off x="17324920" y="6485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161931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263E8ECF-0107-4EF5-B8EE-05B12C2B81D5}"/>
            </a:ext>
          </a:extLst>
        </xdr:cNvPr>
        <xdr:cNvSpPr txBox="1"/>
      </xdr:nvSpPr>
      <xdr:spPr>
        <a:xfrm>
          <a:off x="16524820" y="6483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64058</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4F5EA606-B00B-4E61-985B-919532982F1D}"/>
            </a:ext>
          </a:extLst>
        </xdr:cNvPr>
        <xdr:cNvSpPr txBox="1"/>
      </xdr:nvSpPr>
      <xdr:spPr>
        <a:xfrm>
          <a:off x="18915595" y="6067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87413</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C5478F97-90B0-48CD-9EA3-C01FA8991CA9}"/>
            </a:ext>
          </a:extLst>
        </xdr:cNvPr>
        <xdr:cNvSpPr txBox="1"/>
      </xdr:nvSpPr>
      <xdr:spPr>
        <a:xfrm>
          <a:off x="18134545" y="6084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109515</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42CEE260-1490-44A6-BBF2-807511FB77F1}"/>
            </a:ext>
          </a:extLst>
        </xdr:cNvPr>
        <xdr:cNvSpPr txBox="1"/>
      </xdr:nvSpPr>
      <xdr:spPr>
        <a:xfrm>
          <a:off x="17324920" y="6107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116255</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15C6797D-30B3-4FE2-8DF6-EDFED1E383B5}"/>
            </a:ext>
          </a:extLst>
        </xdr:cNvPr>
        <xdr:cNvSpPr txBox="1"/>
      </xdr:nvSpPr>
      <xdr:spPr>
        <a:xfrm>
          <a:off x="16524820" y="6117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70B9158B-A53B-4804-9658-C4C2CEDB2AD5}"/>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0182F52A-DDB3-43C6-B2CD-2ADCEE4118C4}"/>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FABBCC25-CF2B-43E2-ACC8-CD2333DA0772}"/>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4799FABA-7701-4EA9-9AB3-CB6F9DE8048D}"/>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B86ED5B1-D844-4AFC-80EB-C516A95618E8}"/>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28070B01-67ED-4469-9A8C-D7F59D3ECEA4}"/>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4F0AC7D0-7DC0-459A-966E-1467F5170973}"/>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22AA1E6E-B2E1-4B4C-8324-D1D2E6C82E30}"/>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5AEAB28C-371C-4286-AB7C-77D6ACD7CEE5}"/>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FCC810A9-5F96-4368-A8CB-355D4E0D4D2A}"/>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7566E3B6-7E2D-44EA-997C-6588DCE92767}"/>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9BBC42A8-BE54-4BFA-8955-9A2F6DCB939F}"/>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97D31634-8E43-4EF9-8A5A-3D5856526314}"/>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DC646256-A4A9-493E-9D0E-7F3D7885D2CB}"/>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2A21F3D5-0515-40B7-8386-FDBD06111981}"/>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612DD602-2273-4A28-B112-ECEFC22A9DBB}"/>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7A1E1295-6D43-4D7D-B715-C6D1E7F51649}"/>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A54C607A-1082-4132-A86C-A390B9E748C6}"/>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9562B4CF-462A-43C6-A284-66D016793AE4}"/>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1036F70D-AAB0-4553-A276-4830ABCBBD09}"/>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587148E7-1FA0-414D-B44A-EC1F12C26DF0}"/>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44C66963-BEF8-4357-865E-3682ED7A9529}"/>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34B8E875-B84F-4B92-A5BF-23EED2BAE50E}"/>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1AE0F89E-D5B6-4E74-98E9-480F2958D89B}"/>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D1D53FFA-97F9-499D-909F-64AAA31259DA}"/>
            </a:ext>
          </a:extLst>
        </xdr:cNvPr>
        <xdr:cNvCxnSpPr/>
      </xdr:nvCxnSpPr>
      <xdr:spPr>
        <a:xfrm flipV="1">
          <a:off x="14696439" y="907732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545D7821-A6EC-447A-8865-2C35AA6A0B18}"/>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9F6F7207-AD5D-4A5B-9C68-E486F794FE30}"/>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E680F7C0-66A1-4BC5-A40F-2217CC6876DC}"/>
            </a:ext>
          </a:extLst>
        </xdr:cNvPr>
        <xdr:cNvSpPr txBox="1"/>
      </xdr:nvSpPr>
      <xdr:spPr>
        <a:xfrm>
          <a:off x="14735175" y="887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8CE36101-D3E0-470B-B1B5-51ABCE14CE07}"/>
            </a:ext>
          </a:extLst>
        </xdr:cNvPr>
        <xdr:cNvCxnSpPr/>
      </xdr:nvCxnSpPr>
      <xdr:spPr>
        <a:xfrm>
          <a:off x="14611350" y="9077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1DC8D67D-922B-4239-9B52-7F06E2A933D1}"/>
            </a:ext>
          </a:extLst>
        </xdr:cNvPr>
        <xdr:cNvSpPr txBox="1"/>
      </xdr:nvSpPr>
      <xdr:spPr>
        <a:xfrm>
          <a:off x="14735175" y="94869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DCD07BE2-AFDA-40B8-AEB6-1F2128E5260A}"/>
            </a:ext>
          </a:extLst>
        </xdr:cNvPr>
        <xdr:cNvSpPr/>
      </xdr:nvSpPr>
      <xdr:spPr>
        <a:xfrm>
          <a:off x="14649450" y="96227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F6739B87-FE10-42C2-BC05-FF23B92FDAC2}"/>
            </a:ext>
          </a:extLst>
        </xdr:cNvPr>
        <xdr:cNvSpPr/>
      </xdr:nvSpPr>
      <xdr:spPr>
        <a:xfrm>
          <a:off x="13887450" y="95999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3ADAAE2B-DE5C-45D3-8ED6-DD2250D84967}"/>
            </a:ext>
          </a:extLst>
        </xdr:cNvPr>
        <xdr:cNvSpPr/>
      </xdr:nvSpPr>
      <xdr:spPr>
        <a:xfrm>
          <a:off x="13096875" y="95726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9405F180-8001-427A-A3A6-BF727CE9158E}"/>
            </a:ext>
          </a:extLst>
        </xdr:cNvPr>
        <xdr:cNvSpPr/>
      </xdr:nvSpPr>
      <xdr:spPr>
        <a:xfrm>
          <a:off x="12296775" y="95370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092FF680-52D8-4503-B110-B2B3D7C4DCD2}"/>
            </a:ext>
          </a:extLst>
        </xdr:cNvPr>
        <xdr:cNvSpPr/>
      </xdr:nvSpPr>
      <xdr:spPr>
        <a:xfrm>
          <a:off x="11487150" y="95161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2408021D-415A-409B-9901-C79A7FE2EA65}"/>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6B8D5EF9-CF59-4DD0-911B-D09DA9FC4AC1}"/>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CC74DE45-667A-4D1D-9DD9-BA9B110A1400}"/>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D4ABBA5A-51A4-42AE-A04D-B4EB10F3106A}"/>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4B74533D-2240-47D1-A0CA-B3DAED27A476}"/>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647" name="楕円 646">
          <a:extLst>
            <a:ext uri="{FF2B5EF4-FFF2-40B4-BE49-F238E27FC236}">
              <a16:creationId xmlns:a16="http://schemas.microsoft.com/office/drawing/2014/main" id="{15CDDFD3-6A78-4960-B7D2-090061FE8B2B}"/>
            </a:ext>
          </a:extLst>
        </xdr:cNvPr>
        <xdr:cNvSpPr/>
      </xdr:nvSpPr>
      <xdr:spPr>
        <a:xfrm>
          <a:off x="14649450" y="97809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34307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2BA243BF-D6FA-41DC-ADE9-7954B9499D4E}"/>
            </a:ext>
          </a:extLst>
        </xdr:cNvPr>
        <xdr:cNvSpPr txBox="1"/>
      </xdr:nvSpPr>
      <xdr:spPr>
        <a:xfrm>
          <a:off x="14735175" y="975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46355</xdr:rowOff>
    </xdr:from>
    <xdr:to>
      <xdr:col>81</xdr:col>
      <xdr:colOff>101600</xdr:colOff>
      <xdr:row>60</xdr:row>
      <xdr:rowOff>147955</xdr:rowOff>
    </xdr:to>
    <xdr:sp macro="" textlink="">
      <xdr:nvSpPr>
        <xdr:cNvPr id="649" name="楕円 648">
          <a:extLst>
            <a:ext uri="{FF2B5EF4-FFF2-40B4-BE49-F238E27FC236}">
              <a16:creationId xmlns:a16="http://schemas.microsoft.com/office/drawing/2014/main" id="{8FF9998F-1D1B-41DC-B6AD-A1F54E3AAF51}"/>
            </a:ext>
          </a:extLst>
        </xdr:cNvPr>
        <xdr:cNvSpPr/>
      </xdr:nvSpPr>
      <xdr:spPr>
        <a:xfrm>
          <a:off x="13887450" y="97745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97155</xdr:rowOff>
    </xdr:from>
    <xdr:to>
      <xdr:col>85</xdr:col>
      <xdr:colOff>127000</xdr:colOff>
      <xdr:row>60</xdr:row>
      <xdr:rowOff>106680</xdr:rowOff>
    </xdr:to>
    <xdr:cxnSp macro="">
      <xdr:nvCxnSpPr>
        <xdr:cNvPr id="650" name="直線コネクタ 649">
          <a:extLst>
            <a:ext uri="{FF2B5EF4-FFF2-40B4-BE49-F238E27FC236}">
              <a16:creationId xmlns:a16="http://schemas.microsoft.com/office/drawing/2014/main" id="{EC5A5076-E20B-4159-BD3B-B9B79B678D6E}"/>
            </a:ext>
          </a:extLst>
        </xdr:cNvPr>
        <xdr:cNvCxnSpPr/>
      </xdr:nvCxnSpPr>
      <xdr:spPr>
        <a:xfrm>
          <a:off x="13935075" y="9822180"/>
          <a:ext cx="762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88265</xdr:rowOff>
    </xdr:from>
    <xdr:to>
      <xdr:col>76</xdr:col>
      <xdr:colOff>165100</xdr:colOff>
      <xdr:row>61</xdr:row>
      <xdr:rowOff>18415</xdr:rowOff>
    </xdr:to>
    <xdr:sp macro="" textlink="">
      <xdr:nvSpPr>
        <xdr:cNvPr id="651" name="楕円 650">
          <a:extLst>
            <a:ext uri="{FF2B5EF4-FFF2-40B4-BE49-F238E27FC236}">
              <a16:creationId xmlns:a16="http://schemas.microsoft.com/office/drawing/2014/main" id="{E91EF2BB-30B3-458E-8C75-6ED55E7BFB7A}"/>
            </a:ext>
          </a:extLst>
        </xdr:cNvPr>
        <xdr:cNvSpPr/>
      </xdr:nvSpPr>
      <xdr:spPr>
        <a:xfrm>
          <a:off x="13096875" y="98101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97155</xdr:rowOff>
    </xdr:from>
    <xdr:to>
      <xdr:col>81</xdr:col>
      <xdr:colOff>50800</xdr:colOff>
      <xdr:row>60</xdr:row>
      <xdr:rowOff>139065</xdr:rowOff>
    </xdr:to>
    <xdr:cxnSp macro="">
      <xdr:nvCxnSpPr>
        <xdr:cNvPr id="652" name="直線コネクタ 651">
          <a:extLst>
            <a:ext uri="{FF2B5EF4-FFF2-40B4-BE49-F238E27FC236}">
              <a16:creationId xmlns:a16="http://schemas.microsoft.com/office/drawing/2014/main" id="{03BE6086-298D-45DE-A91A-45065F723B56}"/>
            </a:ext>
          </a:extLst>
        </xdr:cNvPr>
        <xdr:cNvCxnSpPr/>
      </xdr:nvCxnSpPr>
      <xdr:spPr>
        <a:xfrm flipV="1">
          <a:off x="13144500" y="9822180"/>
          <a:ext cx="790575"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57785</xdr:rowOff>
    </xdr:from>
    <xdr:to>
      <xdr:col>72</xdr:col>
      <xdr:colOff>38100</xdr:colOff>
      <xdr:row>60</xdr:row>
      <xdr:rowOff>159385</xdr:rowOff>
    </xdr:to>
    <xdr:sp macro="" textlink="">
      <xdr:nvSpPr>
        <xdr:cNvPr id="653" name="楕円 652">
          <a:extLst>
            <a:ext uri="{FF2B5EF4-FFF2-40B4-BE49-F238E27FC236}">
              <a16:creationId xmlns:a16="http://schemas.microsoft.com/office/drawing/2014/main" id="{F95F26CB-CEE5-40BA-8931-E7CCF0ABD28B}"/>
            </a:ext>
          </a:extLst>
        </xdr:cNvPr>
        <xdr:cNvSpPr/>
      </xdr:nvSpPr>
      <xdr:spPr>
        <a:xfrm>
          <a:off x="12296775" y="97828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108585</xdr:rowOff>
    </xdr:from>
    <xdr:to>
      <xdr:col>76</xdr:col>
      <xdr:colOff>114300</xdr:colOff>
      <xdr:row>60</xdr:row>
      <xdr:rowOff>139065</xdr:rowOff>
    </xdr:to>
    <xdr:cxnSp macro="">
      <xdr:nvCxnSpPr>
        <xdr:cNvPr id="654" name="直線コネクタ 653">
          <a:extLst>
            <a:ext uri="{FF2B5EF4-FFF2-40B4-BE49-F238E27FC236}">
              <a16:creationId xmlns:a16="http://schemas.microsoft.com/office/drawing/2014/main" id="{7DDCA153-1C59-411F-A984-448583E5F583}"/>
            </a:ext>
          </a:extLst>
        </xdr:cNvPr>
        <xdr:cNvCxnSpPr/>
      </xdr:nvCxnSpPr>
      <xdr:spPr>
        <a:xfrm>
          <a:off x="12344400" y="9830435"/>
          <a:ext cx="8001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46355</xdr:rowOff>
    </xdr:from>
    <xdr:to>
      <xdr:col>67</xdr:col>
      <xdr:colOff>101600</xdr:colOff>
      <xdr:row>60</xdr:row>
      <xdr:rowOff>147955</xdr:rowOff>
    </xdr:to>
    <xdr:sp macro="" textlink="">
      <xdr:nvSpPr>
        <xdr:cNvPr id="655" name="楕円 654">
          <a:extLst>
            <a:ext uri="{FF2B5EF4-FFF2-40B4-BE49-F238E27FC236}">
              <a16:creationId xmlns:a16="http://schemas.microsoft.com/office/drawing/2014/main" id="{1C9FE0B5-2336-46AD-AD95-270888F188E1}"/>
            </a:ext>
          </a:extLst>
        </xdr:cNvPr>
        <xdr:cNvSpPr/>
      </xdr:nvSpPr>
      <xdr:spPr>
        <a:xfrm>
          <a:off x="11487150" y="97745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97155</xdr:rowOff>
    </xdr:from>
    <xdr:to>
      <xdr:col>71</xdr:col>
      <xdr:colOff>177800</xdr:colOff>
      <xdr:row>60</xdr:row>
      <xdr:rowOff>108585</xdr:rowOff>
    </xdr:to>
    <xdr:cxnSp macro="">
      <xdr:nvCxnSpPr>
        <xdr:cNvPr id="656" name="直線コネクタ 655">
          <a:extLst>
            <a:ext uri="{FF2B5EF4-FFF2-40B4-BE49-F238E27FC236}">
              <a16:creationId xmlns:a16="http://schemas.microsoft.com/office/drawing/2014/main" id="{9F18C468-6AC5-4DD9-9A37-E53A0E436B20}"/>
            </a:ext>
          </a:extLst>
        </xdr:cNvPr>
        <xdr:cNvCxnSpPr/>
      </xdr:nvCxnSpPr>
      <xdr:spPr>
        <a:xfrm>
          <a:off x="11534775" y="9822180"/>
          <a:ext cx="80962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A4E157EC-EC7D-4DEF-8FD3-A134D183C301}"/>
            </a:ext>
          </a:extLst>
        </xdr:cNvPr>
        <xdr:cNvSpPr txBox="1"/>
      </xdr:nvSpPr>
      <xdr:spPr>
        <a:xfrm>
          <a:off x="13745219" y="939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286231DE-DEF7-456E-9E7C-2B3404245BFE}"/>
            </a:ext>
          </a:extLst>
        </xdr:cNvPr>
        <xdr:cNvSpPr txBox="1"/>
      </xdr:nvSpPr>
      <xdr:spPr>
        <a:xfrm>
          <a:off x="12964169" y="936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6DA4731E-14C5-4BF1-8678-F62E4142C54F}"/>
            </a:ext>
          </a:extLst>
        </xdr:cNvPr>
        <xdr:cNvSpPr txBox="1"/>
      </xdr:nvSpPr>
      <xdr:spPr>
        <a:xfrm>
          <a:off x="12164069"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C537E3A3-339A-4DDC-AED2-80A24F49A95A}"/>
            </a:ext>
          </a:extLst>
        </xdr:cNvPr>
        <xdr:cNvSpPr txBox="1"/>
      </xdr:nvSpPr>
      <xdr:spPr>
        <a:xfrm>
          <a:off x="11354444" y="930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139082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B543438D-8A35-4F5B-A0ED-3A452A19DB9D}"/>
            </a:ext>
          </a:extLst>
        </xdr:cNvPr>
        <xdr:cNvSpPr txBox="1"/>
      </xdr:nvSpPr>
      <xdr:spPr>
        <a:xfrm>
          <a:off x="13745219" y="9867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9542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D71ED519-75CB-4D35-BB38-E44F93C1F3F7}"/>
            </a:ext>
          </a:extLst>
        </xdr:cNvPr>
        <xdr:cNvSpPr txBox="1"/>
      </xdr:nvSpPr>
      <xdr:spPr>
        <a:xfrm>
          <a:off x="12964169"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150512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F0735653-79EE-4F7C-8057-7F1DACFFD7E2}"/>
            </a:ext>
          </a:extLst>
        </xdr:cNvPr>
        <xdr:cNvSpPr txBox="1"/>
      </xdr:nvSpPr>
      <xdr:spPr>
        <a:xfrm>
          <a:off x="12164069" y="9875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139082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8CAE5858-DE11-42A0-8171-809ABD164955}"/>
            </a:ext>
          </a:extLst>
        </xdr:cNvPr>
        <xdr:cNvSpPr txBox="1"/>
      </xdr:nvSpPr>
      <xdr:spPr>
        <a:xfrm>
          <a:off x="11354444" y="9867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A97F8BA6-C007-450E-90B5-520AC1C52C3F}"/>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E042C3F6-0FF9-4CB2-8B19-0DE77172CA03}"/>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C1778117-0F1A-4B25-975E-C867DEEB669B}"/>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FFCEF56-849A-42D5-8D46-CA1848D215E5}"/>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1F861074-40F4-49F1-9507-28AD56D63188}"/>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9931CFD4-7B0B-411E-B2BF-8C2173241A00}"/>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BD678898-4E4A-428B-A5DE-A3D4FBC0FE0A}"/>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337F2662-44D6-43BE-8300-6E2EAC2C0CC9}"/>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04CF3ECA-D9F1-4121-9173-29B9190D0C40}"/>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B23C1940-0781-465B-8A4A-6C09A4A0D936}"/>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06DDC250-E7D3-4F1C-946C-78665BC94A97}"/>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8BCB5FF1-1AE3-4274-B650-16CD2E971255}"/>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C4394392-35D3-41F9-AB0F-5775615BD464}"/>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E008E89D-EFE3-4844-B4D1-69662BF76F67}"/>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1356B2C4-C1F2-4754-B8BC-0175DC92CD7D}"/>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C9D94EFB-384D-4870-8468-1E68DC4C1B8C}"/>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538D7E1C-9079-4992-AF12-FF0BA06B896B}"/>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E03A2D53-2334-4F89-B50D-82D3520A9C81}"/>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6EAEC9E0-A9A8-4C43-8D35-0DE273E23805}"/>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7DABCB13-90E4-4C63-89BD-894DD426DE50}"/>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66A7972C-A92F-48A0-BBE4-B09E78D69D37}"/>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B7D8A9EB-3669-4A9C-98A2-764B53AE4A0E}"/>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D1C7DE52-4E19-44C2-89D7-22D0621A6918}"/>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D3E74114-F52C-4133-96B1-F775329581E3}"/>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49E8F4A2-CCBF-42D0-BCF3-26D5B4267315}"/>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AD8B77F6-5A87-4201-88B5-46653FA864CC}"/>
            </a:ext>
          </a:extLst>
        </xdr:cNvPr>
        <xdr:cNvCxnSpPr/>
      </xdr:nvCxnSpPr>
      <xdr:spPr>
        <a:xfrm flipV="1">
          <a:off x="19954239" y="9162143"/>
          <a:ext cx="0" cy="133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C1794B24-50E7-4FCF-A638-DEFC47C0EA90}"/>
            </a:ext>
          </a:extLst>
        </xdr:cNvPr>
        <xdr:cNvSpPr txBox="1"/>
      </xdr:nvSpPr>
      <xdr:spPr>
        <a:xfrm>
          <a:off x="19992975" y="10497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6AA74D36-A629-4ED8-8FF7-089A9044604C}"/>
            </a:ext>
          </a:extLst>
        </xdr:cNvPr>
        <xdr:cNvCxnSpPr/>
      </xdr:nvCxnSpPr>
      <xdr:spPr>
        <a:xfrm>
          <a:off x="19878675" y="104934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F0D90FB1-7047-4BCB-BE1D-1BD1310AFE67}"/>
            </a:ext>
          </a:extLst>
        </xdr:cNvPr>
        <xdr:cNvSpPr txBox="1"/>
      </xdr:nvSpPr>
      <xdr:spPr>
        <a:xfrm>
          <a:off x="19992975" y="894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B56212E8-92EA-405F-8362-A8B09E730149}"/>
            </a:ext>
          </a:extLst>
        </xdr:cNvPr>
        <xdr:cNvCxnSpPr/>
      </xdr:nvCxnSpPr>
      <xdr:spPr>
        <a:xfrm>
          <a:off x="19878675" y="916214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2F2CEAE1-AED4-43A8-BDB2-EB83902C7F9C}"/>
            </a:ext>
          </a:extLst>
        </xdr:cNvPr>
        <xdr:cNvSpPr txBox="1"/>
      </xdr:nvSpPr>
      <xdr:spPr>
        <a:xfrm>
          <a:off x="19992975" y="101985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904A4A1C-18D2-44CA-A19F-78C1DA2C4BD6}"/>
            </a:ext>
          </a:extLst>
        </xdr:cNvPr>
        <xdr:cNvSpPr/>
      </xdr:nvSpPr>
      <xdr:spPr>
        <a:xfrm>
          <a:off x="19897725" y="102106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F943C18E-FB64-445B-AE5D-43D20E3D910E}"/>
            </a:ext>
          </a:extLst>
        </xdr:cNvPr>
        <xdr:cNvSpPr/>
      </xdr:nvSpPr>
      <xdr:spPr>
        <a:xfrm>
          <a:off x="19154775" y="102137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B5A11FD7-7070-47C4-A277-F3E539260CED}"/>
            </a:ext>
          </a:extLst>
        </xdr:cNvPr>
        <xdr:cNvSpPr/>
      </xdr:nvSpPr>
      <xdr:spPr>
        <a:xfrm>
          <a:off x="18345150" y="102106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FF1FBFCB-DA21-4508-96C9-F6E4F07C598F}"/>
            </a:ext>
          </a:extLst>
        </xdr:cNvPr>
        <xdr:cNvSpPr/>
      </xdr:nvSpPr>
      <xdr:spPr>
        <a:xfrm>
          <a:off x="17554575" y="1021370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31116397-4052-4DDA-8D61-94BB66A80F32}"/>
            </a:ext>
          </a:extLst>
        </xdr:cNvPr>
        <xdr:cNvSpPr/>
      </xdr:nvSpPr>
      <xdr:spPr>
        <a:xfrm>
          <a:off x="16754475" y="1021061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74384456-573F-440D-A92B-310B7028D9BE}"/>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9105E6F6-3E8B-4EA7-9809-03E0EEE651D8}"/>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3E24B47D-D20B-4BB5-9360-ABB32B020F6B}"/>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946F5FD1-2658-4FCF-80A7-94D75C1C5C60}"/>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1CEABEF3-8A34-40BA-8DEC-6847563CF3C2}"/>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125549</xdr:rowOff>
    </xdr:from>
    <xdr:to>
      <xdr:col>116</xdr:col>
      <xdr:colOff>114300</xdr:colOff>
      <xdr:row>63</xdr:row>
      <xdr:rowOff>55699</xdr:rowOff>
    </xdr:to>
    <xdr:sp macro="" textlink="">
      <xdr:nvSpPr>
        <xdr:cNvPr id="706" name="楕円 705">
          <a:extLst>
            <a:ext uri="{FF2B5EF4-FFF2-40B4-BE49-F238E27FC236}">
              <a16:creationId xmlns:a16="http://schemas.microsoft.com/office/drawing/2014/main" id="{DE740C17-691F-44C0-8082-12946120357F}"/>
            </a:ext>
          </a:extLst>
        </xdr:cNvPr>
        <xdr:cNvSpPr/>
      </xdr:nvSpPr>
      <xdr:spPr>
        <a:xfrm>
          <a:off x="19897725" y="1017124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148426</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5E8EE64B-F03F-49C6-A300-F0AA3F6299DD}"/>
            </a:ext>
          </a:extLst>
        </xdr:cNvPr>
        <xdr:cNvSpPr txBox="1"/>
      </xdr:nvSpPr>
      <xdr:spPr>
        <a:xfrm>
          <a:off x="19992975" y="10032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148409</xdr:rowOff>
    </xdr:from>
    <xdr:to>
      <xdr:col>112</xdr:col>
      <xdr:colOff>38100</xdr:colOff>
      <xdr:row>63</xdr:row>
      <xdr:rowOff>78559</xdr:rowOff>
    </xdr:to>
    <xdr:sp macro="" textlink="">
      <xdr:nvSpPr>
        <xdr:cNvPr id="708" name="楕円 707">
          <a:extLst>
            <a:ext uri="{FF2B5EF4-FFF2-40B4-BE49-F238E27FC236}">
              <a16:creationId xmlns:a16="http://schemas.microsoft.com/office/drawing/2014/main" id="{9C7713D1-4E4C-4A90-A309-3502497A7765}"/>
            </a:ext>
          </a:extLst>
        </xdr:cNvPr>
        <xdr:cNvSpPr/>
      </xdr:nvSpPr>
      <xdr:spPr>
        <a:xfrm>
          <a:off x="19154775" y="1019410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4899</xdr:rowOff>
    </xdr:from>
    <xdr:to>
      <xdr:col>116</xdr:col>
      <xdr:colOff>63500</xdr:colOff>
      <xdr:row>63</xdr:row>
      <xdr:rowOff>27759</xdr:rowOff>
    </xdr:to>
    <xdr:cxnSp macro="">
      <xdr:nvCxnSpPr>
        <xdr:cNvPr id="709" name="直線コネクタ 708">
          <a:extLst>
            <a:ext uri="{FF2B5EF4-FFF2-40B4-BE49-F238E27FC236}">
              <a16:creationId xmlns:a16="http://schemas.microsoft.com/office/drawing/2014/main" id="{C8AD3913-0E8C-4E05-8DD5-96028732562F}"/>
            </a:ext>
          </a:extLst>
        </xdr:cNvPr>
        <xdr:cNvCxnSpPr/>
      </xdr:nvCxnSpPr>
      <xdr:spPr>
        <a:xfrm flipV="1">
          <a:off x="19202400" y="10218874"/>
          <a:ext cx="7524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158206</xdr:rowOff>
    </xdr:from>
    <xdr:to>
      <xdr:col>107</xdr:col>
      <xdr:colOff>101600</xdr:colOff>
      <xdr:row>63</xdr:row>
      <xdr:rowOff>88356</xdr:rowOff>
    </xdr:to>
    <xdr:sp macro="" textlink="">
      <xdr:nvSpPr>
        <xdr:cNvPr id="710" name="楕円 709">
          <a:extLst>
            <a:ext uri="{FF2B5EF4-FFF2-40B4-BE49-F238E27FC236}">
              <a16:creationId xmlns:a16="http://schemas.microsoft.com/office/drawing/2014/main" id="{B6FEEB55-0691-4735-A17D-479E508041C0}"/>
            </a:ext>
          </a:extLst>
        </xdr:cNvPr>
        <xdr:cNvSpPr/>
      </xdr:nvSpPr>
      <xdr:spPr>
        <a:xfrm>
          <a:off x="18345150" y="1021025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27759</xdr:rowOff>
    </xdr:from>
    <xdr:to>
      <xdr:col>111</xdr:col>
      <xdr:colOff>177800</xdr:colOff>
      <xdr:row>63</xdr:row>
      <xdr:rowOff>37556</xdr:rowOff>
    </xdr:to>
    <xdr:cxnSp macro="">
      <xdr:nvCxnSpPr>
        <xdr:cNvPr id="711" name="直線コネクタ 710">
          <a:extLst>
            <a:ext uri="{FF2B5EF4-FFF2-40B4-BE49-F238E27FC236}">
              <a16:creationId xmlns:a16="http://schemas.microsoft.com/office/drawing/2014/main" id="{DBCFE463-47F4-4831-A481-7024FF99D0C8}"/>
            </a:ext>
          </a:extLst>
        </xdr:cNvPr>
        <xdr:cNvCxnSpPr/>
      </xdr:nvCxnSpPr>
      <xdr:spPr>
        <a:xfrm flipV="1">
          <a:off x="18392775" y="10241734"/>
          <a:ext cx="809625" cy="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154940</xdr:rowOff>
    </xdr:from>
    <xdr:to>
      <xdr:col>102</xdr:col>
      <xdr:colOff>165100</xdr:colOff>
      <xdr:row>63</xdr:row>
      <xdr:rowOff>85090</xdr:rowOff>
    </xdr:to>
    <xdr:sp macro="" textlink="">
      <xdr:nvSpPr>
        <xdr:cNvPr id="712" name="楕円 711">
          <a:extLst>
            <a:ext uri="{FF2B5EF4-FFF2-40B4-BE49-F238E27FC236}">
              <a16:creationId xmlns:a16="http://schemas.microsoft.com/office/drawing/2014/main" id="{08A25FF6-627F-43E3-BB06-3FC5EE49AF42}"/>
            </a:ext>
          </a:extLst>
        </xdr:cNvPr>
        <xdr:cNvSpPr/>
      </xdr:nvSpPr>
      <xdr:spPr>
        <a:xfrm>
          <a:off x="17554575" y="102038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34290</xdr:rowOff>
    </xdr:from>
    <xdr:to>
      <xdr:col>107</xdr:col>
      <xdr:colOff>50800</xdr:colOff>
      <xdr:row>63</xdr:row>
      <xdr:rowOff>37556</xdr:rowOff>
    </xdr:to>
    <xdr:cxnSp macro="">
      <xdr:nvCxnSpPr>
        <xdr:cNvPr id="713" name="直線コネクタ 712">
          <a:extLst>
            <a:ext uri="{FF2B5EF4-FFF2-40B4-BE49-F238E27FC236}">
              <a16:creationId xmlns:a16="http://schemas.microsoft.com/office/drawing/2014/main" id="{F3A778C6-398D-4010-867B-73148DEAF46B}"/>
            </a:ext>
          </a:extLst>
        </xdr:cNvPr>
        <xdr:cNvCxnSpPr/>
      </xdr:nvCxnSpPr>
      <xdr:spPr>
        <a:xfrm>
          <a:off x="17602200" y="10241915"/>
          <a:ext cx="7905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158206</xdr:rowOff>
    </xdr:from>
    <xdr:to>
      <xdr:col>98</xdr:col>
      <xdr:colOff>38100</xdr:colOff>
      <xdr:row>63</xdr:row>
      <xdr:rowOff>88356</xdr:rowOff>
    </xdr:to>
    <xdr:sp macro="" textlink="">
      <xdr:nvSpPr>
        <xdr:cNvPr id="714" name="楕円 713">
          <a:extLst>
            <a:ext uri="{FF2B5EF4-FFF2-40B4-BE49-F238E27FC236}">
              <a16:creationId xmlns:a16="http://schemas.microsoft.com/office/drawing/2014/main" id="{9162D2AB-406F-46DF-B9AB-978E8CD958F7}"/>
            </a:ext>
          </a:extLst>
        </xdr:cNvPr>
        <xdr:cNvSpPr/>
      </xdr:nvSpPr>
      <xdr:spPr>
        <a:xfrm>
          <a:off x="16754475" y="1021025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34290</xdr:rowOff>
    </xdr:from>
    <xdr:to>
      <xdr:col>102</xdr:col>
      <xdr:colOff>114300</xdr:colOff>
      <xdr:row>63</xdr:row>
      <xdr:rowOff>37556</xdr:rowOff>
    </xdr:to>
    <xdr:cxnSp macro="">
      <xdr:nvCxnSpPr>
        <xdr:cNvPr id="715" name="直線コネクタ 714">
          <a:extLst>
            <a:ext uri="{FF2B5EF4-FFF2-40B4-BE49-F238E27FC236}">
              <a16:creationId xmlns:a16="http://schemas.microsoft.com/office/drawing/2014/main" id="{08466D26-4462-4CE4-9BA9-9C72F4F1C98A}"/>
            </a:ext>
          </a:extLst>
        </xdr:cNvPr>
        <xdr:cNvCxnSpPr/>
      </xdr:nvCxnSpPr>
      <xdr:spPr>
        <a:xfrm flipV="1">
          <a:off x="16802100" y="10241915"/>
          <a:ext cx="800100"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716" name="n_1aveValue【保健センター・保健所】&#10;一人当たり面積">
          <a:extLst>
            <a:ext uri="{FF2B5EF4-FFF2-40B4-BE49-F238E27FC236}">
              <a16:creationId xmlns:a16="http://schemas.microsoft.com/office/drawing/2014/main" id="{83BE9974-C112-49CC-A8A9-D649AF1BC9C0}"/>
            </a:ext>
          </a:extLst>
        </xdr:cNvPr>
        <xdr:cNvSpPr txBox="1"/>
      </xdr:nvSpPr>
      <xdr:spPr>
        <a:xfrm>
          <a:off x="18983402" y="1029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717" name="n_2aveValue【保健センター・保健所】&#10;一人当たり面積">
          <a:extLst>
            <a:ext uri="{FF2B5EF4-FFF2-40B4-BE49-F238E27FC236}">
              <a16:creationId xmlns:a16="http://schemas.microsoft.com/office/drawing/2014/main" id="{95A0577C-CD7D-4C56-A92D-48E50AFDA14A}"/>
            </a:ext>
          </a:extLst>
        </xdr:cNvPr>
        <xdr:cNvSpPr txBox="1"/>
      </xdr:nvSpPr>
      <xdr:spPr>
        <a:xfrm>
          <a:off x="18183302" y="1030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89280</xdr:rowOff>
    </xdr:from>
    <xdr:ext cx="469744" cy="259045"/>
    <xdr:sp macro="" textlink="">
      <xdr:nvSpPr>
        <xdr:cNvPr id="718" name="n_3aveValue【保健センター・保健所】&#10;一人当たり面積">
          <a:extLst>
            <a:ext uri="{FF2B5EF4-FFF2-40B4-BE49-F238E27FC236}">
              <a16:creationId xmlns:a16="http://schemas.microsoft.com/office/drawing/2014/main" id="{DFF5ADD3-8F71-4689-90D5-5F5C601626C9}"/>
            </a:ext>
          </a:extLst>
        </xdr:cNvPr>
        <xdr:cNvSpPr txBox="1"/>
      </xdr:nvSpPr>
      <xdr:spPr>
        <a:xfrm>
          <a:off x="17383202" y="1029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92546</xdr:rowOff>
    </xdr:from>
    <xdr:ext cx="469744" cy="259045"/>
    <xdr:sp macro="" textlink="">
      <xdr:nvSpPr>
        <xdr:cNvPr id="719" name="n_4aveValue【保健センター・保健所】&#10;一人当たり面積">
          <a:extLst>
            <a:ext uri="{FF2B5EF4-FFF2-40B4-BE49-F238E27FC236}">
              <a16:creationId xmlns:a16="http://schemas.microsoft.com/office/drawing/2014/main" id="{0B325F9B-8BF1-424A-9C63-5B107CC9E18C}"/>
            </a:ext>
          </a:extLst>
        </xdr:cNvPr>
        <xdr:cNvSpPr txBox="1"/>
      </xdr:nvSpPr>
      <xdr:spPr>
        <a:xfrm>
          <a:off x="16592627" y="1030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95086</xdr:rowOff>
    </xdr:from>
    <xdr:ext cx="469744" cy="259045"/>
    <xdr:sp macro="" textlink="">
      <xdr:nvSpPr>
        <xdr:cNvPr id="720" name="n_1mainValue【保健センター・保健所】&#10;一人当たり面積">
          <a:extLst>
            <a:ext uri="{FF2B5EF4-FFF2-40B4-BE49-F238E27FC236}">
              <a16:creationId xmlns:a16="http://schemas.microsoft.com/office/drawing/2014/main" id="{EE48D7E0-B7D2-401C-96B8-5864F34237A1}"/>
            </a:ext>
          </a:extLst>
        </xdr:cNvPr>
        <xdr:cNvSpPr txBox="1"/>
      </xdr:nvSpPr>
      <xdr:spPr>
        <a:xfrm>
          <a:off x="18983402" y="9982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104883</xdr:rowOff>
    </xdr:from>
    <xdr:ext cx="469744" cy="259045"/>
    <xdr:sp macro="" textlink="">
      <xdr:nvSpPr>
        <xdr:cNvPr id="721" name="n_2mainValue【保健センター・保健所】&#10;一人当たり面積">
          <a:extLst>
            <a:ext uri="{FF2B5EF4-FFF2-40B4-BE49-F238E27FC236}">
              <a16:creationId xmlns:a16="http://schemas.microsoft.com/office/drawing/2014/main" id="{5E9FD86B-E950-49D3-A2C5-468F6B718D4C}"/>
            </a:ext>
          </a:extLst>
        </xdr:cNvPr>
        <xdr:cNvSpPr txBox="1"/>
      </xdr:nvSpPr>
      <xdr:spPr>
        <a:xfrm>
          <a:off x="18183302" y="9988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101617</xdr:rowOff>
    </xdr:from>
    <xdr:ext cx="469744" cy="259045"/>
    <xdr:sp macro="" textlink="">
      <xdr:nvSpPr>
        <xdr:cNvPr id="722" name="n_3mainValue【保健センター・保健所】&#10;一人当たり面積">
          <a:extLst>
            <a:ext uri="{FF2B5EF4-FFF2-40B4-BE49-F238E27FC236}">
              <a16:creationId xmlns:a16="http://schemas.microsoft.com/office/drawing/2014/main" id="{F52B590D-34B1-471C-BBF5-2047F314825E}"/>
            </a:ext>
          </a:extLst>
        </xdr:cNvPr>
        <xdr:cNvSpPr txBox="1"/>
      </xdr:nvSpPr>
      <xdr:spPr>
        <a:xfrm>
          <a:off x="17383202" y="999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104883</xdr:rowOff>
    </xdr:from>
    <xdr:ext cx="469744" cy="259045"/>
    <xdr:sp macro="" textlink="">
      <xdr:nvSpPr>
        <xdr:cNvPr id="723" name="n_4mainValue【保健センター・保健所】&#10;一人当たり面積">
          <a:extLst>
            <a:ext uri="{FF2B5EF4-FFF2-40B4-BE49-F238E27FC236}">
              <a16:creationId xmlns:a16="http://schemas.microsoft.com/office/drawing/2014/main" id="{096D5629-AF4C-4409-84DE-E1B7772823B7}"/>
            </a:ext>
          </a:extLst>
        </xdr:cNvPr>
        <xdr:cNvSpPr txBox="1"/>
      </xdr:nvSpPr>
      <xdr:spPr>
        <a:xfrm>
          <a:off x="16592627" y="9988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53A2DDA5-1FAF-466C-9536-F780885D8F79}"/>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652E95FE-4C05-4F2A-A312-3284BEBB3ECF}"/>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7F85B2EF-DAF3-4385-A735-A844205D8B95}"/>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2967211F-E73F-4E67-B4AB-17782E4577A0}"/>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DF8AA633-F45E-41ED-9CDE-EFC1CF3C1002}"/>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C2C67FD9-77BF-4764-B574-42CDECF9D129}"/>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202BEEFC-F03C-4821-A467-A97177F39698}"/>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30EE27D9-A109-43E0-8EC0-5425DA1D28BB}"/>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1D8C2968-212E-40A8-BCC9-54615A87AE3D}"/>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43548AE2-5AC4-4F7B-8DD2-CEC67614D636}"/>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D8D8B324-3FC0-421F-95D2-E3304BECCCDA}"/>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456B95BD-6831-42A7-B78C-0F77830A5735}"/>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322382B5-2C2A-4360-83BF-3A64F5140609}"/>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431C7B69-1381-42D9-B56B-6A8D7718DCAE}"/>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A7D3BCFC-DFDF-4566-A168-4BDE811B5E8D}"/>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8B85FD7E-68E0-47BD-960E-3060563E5278}"/>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BF39F923-8ACA-4B6D-92F7-B3C5BEACC35E}"/>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84A9A046-DE57-4E46-9FA2-BDEF65DC614B}"/>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DDD2E31F-7917-461E-9322-C9EF0E87C4A2}"/>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F9ACF3EC-2D81-4A5E-BD1D-0F4C3DEF967C}"/>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94629A76-2830-49A3-99D0-54827E98117F}"/>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8F3406DE-0CAB-49C3-87E1-6740209906A6}"/>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EBC0FDBC-9DE4-4EA2-A982-6E59F76F8E7E}"/>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2E0D3D66-BE42-4921-AE09-0194049EE2DB}"/>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887F2AE0-AF80-42FB-BB3C-DD78E005B256}"/>
            </a:ext>
          </a:extLst>
        </xdr:cNvPr>
        <xdr:cNvCxnSpPr/>
      </xdr:nvCxnSpPr>
      <xdr:spPr>
        <a:xfrm flipV="1">
          <a:off x="14696439" y="12505055"/>
          <a:ext cx="0" cy="1544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6CA1C7B1-A856-4A8B-AD76-45FDBCB60D99}"/>
            </a:ext>
          </a:extLst>
        </xdr:cNvPr>
        <xdr:cNvSpPr txBox="1"/>
      </xdr:nvSpPr>
      <xdr:spPr>
        <a:xfrm>
          <a:off x="147351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C60DF4B1-1A16-4475-B6D8-CAF4EF3B35E2}"/>
            </a:ext>
          </a:extLst>
        </xdr:cNvPr>
        <xdr:cNvCxnSpPr/>
      </xdr:nvCxnSpPr>
      <xdr:spPr>
        <a:xfrm>
          <a:off x="14611350"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F8406510-693D-4E23-9E92-1600CCFE1579}"/>
            </a:ext>
          </a:extLst>
        </xdr:cNvPr>
        <xdr:cNvSpPr txBox="1"/>
      </xdr:nvSpPr>
      <xdr:spPr>
        <a:xfrm>
          <a:off x="14735175" y="12299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67958151-B4EA-4D15-AE87-E8F776D19C4A}"/>
            </a:ext>
          </a:extLst>
        </xdr:cNvPr>
        <xdr:cNvCxnSpPr/>
      </xdr:nvCxnSpPr>
      <xdr:spPr>
        <a:xfrm>
          <a:off x="14611350" y="12505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521A39CF-71D6-4E0D-A43D-79042D8B69D7}"/>
            </a:ext>
          </a:extLst>
        </xdr:cNvPr>
        <xdr:cNvSpPr txBox="1"/>
      </xdr:nvSpPr>
      <xdr:spPr>
        <a:xfrm>
          <a:off x="14735175" y="13217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1495A26C-C2F4-4E93-B6E6-06AEE842A179}"/>
            </a:ext>
          </a:extLst>
        </xdr:cNvPr>
        <xdr:cNvSpPr/>
      </xdr:nvSpPr>
      <xdr:spPr>
        <a:xfrm>
          <a:off x="14649450" y="133534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1C3952B6-D3C0-4D92-8344-EF70FAFA591E}"/>
            </a:ext>
          </a:extLst>
        </xdr:cNvPr>
        <xdr:cNvSpPr/>
      </xdr:nvSpPr>
      <xdr:spPr>
        <a:xfrm>
          <a:off x="13887450" y="133540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F393A683-CD33-4381-A5B0-C786B4E205EE}"/>
            </a:ext>
          </a:extLst>
        </xdr:cNvPr>
        <xdr:cNvSpPr/>
      </xdr:nvSpPr>
      <xdr:spPr>
        <a:xfrm>
          <a:off x="13096875" y="1332801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EBFE3A49-05B3-4005-BB38-6CD7E66FA1B9}"/>
            </a:ext>
          </a:extLst>
        </xdr:cNvPr>
        <xdr:cNvSpPr/>
      </xdr:nvSpPr>
      <xdr:spPr>
        <a:xfrm>
          <a:off x="12296775" y="133159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8D119DDE-C24D-4F3A-AFDC-AFBDEC63AA46}"/>
            </a:ext>
          </a:extLst>
        </xdr:cNvPr>
        <xdr:cNvSpPr/>
      </xdr:nvSpPr>
      <xdr:spPr>
        <a:xfrm>
          <a:off x="11487150" y="133134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781ECEFE-0E5D-4E1B-9717-67E626EC475F}"/>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90EF4DB6-211B-4D56-90DF-24D476AE1DFE}"/>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1FA7E14B-3059-402A-BBF9-47ACC2BC1540}"/>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52302F8A-DE59-4B29-9680-F76E4871BD96}"/>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25E58480-3CCA-4E28-BC2B-1D5E98779EC0}"/>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147320</xdr:rowOff>
    </xdr:from>
    <xdr:to>
      <xdr:col>85</xdr:col>
      <xdr:colOff>177800</xdr:colOff>
      <xdr:row>84</xdr:row>
      <xdr:rowOff>77470</xdr:rowOff>
    </xdr:to>
    <xdr:sp macro="" textlink="">
      <xdr:nvSpPr>
        <xdr:cNvPr id="764" name="楕円 763">
          <a:extLst>
            <a:ext uri="{FF2B5EF4-FFF2-40B4-BE49-F238E27FC236}">
              <a16:creationId xmlns:a16="http://schemas.microsoft.com/office/drawing/2014/main" id="{AACAD794-809D-4ED3-BF71-664F4F5DF790}"/>
            </a:ext>
          </a:extLst>
        </xdr:cNvPr>
        <xdr:cNvSpPr/>
      </xdr:nvSpPr>
      <xdr:spPr>
        <a:xfrm>
          <a:off x="14649450" y="135934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125747</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D2ED461A-9E9C-483D-BD88-1D9475E997EF}"/>
            </a:ext>
          </a:extLst>
        </xdr:cNvPr>
        <xdr:cNvSpPr txBox="1"/>
      </xdr:nvSpPr>
      <xdr:spPr>
        <a:xfrm>
          <a:off x="14735175" y="1357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137795</xdr:rowOff>
    </xdr:from>
    <xdr:to>
      <xdr:col>81</xdr:col>
      <xdr:colOff>101600</xdr:colOff>
      <xdr:row>84</xdr:row>
      <xdr:rowOff>67945</xdr:rowOff>
    </xdr:to>
    <xdr:sp macro="" textlink="">
      <xdr:nvSpPr>
        <xdr:cNvPr id="766" name="楕円 765">
          <a:extLst>
            <a:ext uri="{FF2B5EF4-FFF2-40B4-BE49-F238E27FC236}">
              <a16:creationId xmlns:a16="http://schemas.microsoft.com/office/drawing/2014/main" id="{1E4026F5-52B5-4015-8C58-3927CCFFEBE2}"/>
            </a:ext>
          </a:extLst>
        </xdr:cNvPr>
        <xdr:cNvSpPr/>
      </xdr:nvSpPr>
      <xdr:spPr>
        <a:xfrm>
          <a:off x="13887450" y="135902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17145</xdr:rowOff>
    </xdr:from>
    <xdr:to>
      <xdr:col>85</xdr:col>
      <xdr:colOff>127000</xdr:colOff>
      <xdr:row>84</xdr:row>
      <xdr:rowOff>26670</xdr:rowOff>
    </xdr:to>
    <xdr:cxnSp macro="">
      <xdr:nvCxnSpPr>
        <xdr:cNvPr id="767" name="直線コネクタ 766">
          <a:extLst>
            <a:ext uri="{FF2B5EF4-FFF2-40B4-BE49-F238E27FC236}">
              <a16:creationId xmlns:a16="http://schemas.microsoft.com/office/drawing/2014/main" id="{AF884502-FE94-4A8F-9231-21C0637A3CD2}"/>
            </a:ext>
          </a:extLst>
        </xdr:cNvPr>
        <xdr:cNvCxnSpPr/>
      </xdr:nvCxnSpPr>
      <xdr:spPr>
        <a:xfrm>
          <a:off x="13935075" y="13628370"/>
          <a:ext cx="762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151130</xdr:rowOff>
    </xdr:from>
    <xdr:to>
      <xdr:col>76</xdr:col>
      <xdr:colOff>165100</xdr:colOff>
      <xdr:row>84</xdr:row>
      <xdr:rowOff>81280</xdr:rowOff>
    </xdr:to>
    <xdr:sp macro="" textlink="">
      <xdr:nvSpPr>
        <xdr:cNvPr id="768" name="楕円 767">
          <a:extLst>
            <a:ext uri="{FF2B5EF4-FFF2-40B4-BE49-F238E27FC236}">
              <a16:creationId xmlns:a16="http://schemas.microsoft.com/office/drawing/2014/main" id="{E7FDCF94-7889-4117-8D80-4939A0E61349}"/>
            </a:ext>
          </a:extLst>
        </xdr:cNvPr>
        <xdr:cNvSpPr/>
      </xdr:nvSpPr>
      <xdr:spPr>
        <a:xfrm>
          <a:off x="13096875" y="136004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17145</xdr:rowOff>
    </xdr:from>
    <xdr:to>
      <xdr:col>81</xdr:col>
      <xdr:colOff>50800</xdr:colOff>
      <xdr:row>84</xdr:row>
      <xdr:rowOff>30480</xdr:rowOff>
    </xdr:to>
    <xdr:cxnSp macro="">
      <xdr:nvCxnSpPr>
        <xdr:cNvPr id="769" name="直線コネクタ 768">
          <a:extLst>
            <a:ext uri="{FF2B5EF4-FFF2-40B4-BE49-F238E27FC236}">
              <a16:creationId xmlns:a16="http://schemas.microsoft.com/office/drawing/2014/main" id="{CB520708-DA02-48D0-BFFA-9079BB02627C}"/>
            </a:ext>
          </a:extLst>
        </xdr:cNvPr>
        <xdr:cNvCxnSpPr/>
      </xdr:nvCxnSpPr>
      <xdr:spPr>
        <a:xfrm flipV="1">
          <a:off x="13144500" y="13628370"/>
          <a:ext cx="790575"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143511</xdr:rowOff>
    </xdr:from>
    <xdr:to>
      <xdr:col>72</xdr:col>
      <xdr:colOff>38100</xdr:colOff>
      <xdr:row>84</xdr:row>
      <xdr:rowOff>73661</xdr:rowOff>
    </xdr:to>
    <xdr:sp macro="" textlink="">
      <xdr:nvSpPr>
        <xdr:cNvPr id="770" name="楕円 769">
          <a:extLst>
            <a:ext uri="{FF2B5EF4-FFF2-40B4-BE49-F238E27FC236}">
              <a16:creationId xmlns:a16="http://schemas.microsoft.com/office/drawing/2014/main" id="{2917712A-356D-497B-B18C-29C6DE37214F}"/>
            </a:ext>
          </a:extLst>
        </xdr:cNvPr>
        <xdr:cNvSpPr/>
      </xdr:nvSpPr>
      <xdr:spPr>
        <a:xfrm>
          <a:off x="12296775" y="135896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22861</xdr:rowOff>
    </xdr:from>
    <xdr:to>
      <xdr:col>76</xdr:col>
      <xdr:colOff>114300</xdr:colOff>
      <xdr:row>84</xdr:row>
      <xdr:rowOff>30480</xdr:rowOff>
    </xdr:to>
    <xdr:cxnSp macro="">
      <xdr:nvCxnSpPr>
        <xdr:cNvPr id="771" name="直線コネクタ 770">
          <a:extLst>
            <a:ext uri="{FF2B5EF4-FFF2-40B4-BE49-F238E27FC236}">
              <a16:creationId xmlns:a16="http://schemas.microsoft.com/office/drawing/2014/main" id="{619F6FCE-15FA-4A6C-8107-FBF3BC30CCE3}"/>
            </a:ext>
          </a:extLst>
        </xdr:cNvPr>
        <xdr:cNvCxnSpPr/>
      </xdr:nvCxnSpPr>
      <xdr:spPr>
        <a:xfrm>
          <a:off x="12344400" y="13637261"/>
          <a:ext cx="8001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122555</xdr:rowOff>
    </xdr:from>
    <xdr:to>
      <xdr:col>67</xdr:col>
      <xdr:colOff>101600</xdr:colOff>
      <xdr:row>84</xdr:row>
      <xdr:rowOff>52705</xdr:rowOff>
    </xdr:to>
    <xdr:sp macro="" textlink="">
      <xdr:nvSpPr>
        <xdr:cNvPr id="772" name="楕円 771">
          <a:extLst>
            <a:ext uri="{FF2B5EF4-FFF2-40B4-BE49-F238E27FC236}">
              <a16:creationId xmlns:a16="http://schemas.microsoft.com/office/drawing/2014/main" id="{48921F5A-CBCE-45D4-8C75-A34826A96429}"/>
            </a:ext>
          </a:extLst>
        </xdr:cNvPr>
        <xdr:cNvSpPr/>
      </xdr:nvSpPr>
      <xdr:spPr>
        <a:xfrm>
          <a:off x="11487150" y="1357503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1905</xdr:rowOff>
    </xdr:from>
    <xdr:to>
      <xdr:col>71</xdr:col>
      <xdr:colOff>177800</xdr:colOff>
      <xdr:row>84</xdr:row>
      <xdr:rowOff>22861</xdr:rowOff>
    </xdr:to>
    <xdr:cxnSp macro="">
      <xdr:nvCxnSpPr>
        <xdr:cNvPr id="773" name="直線コネクタ 772">
          <a:extLst>
            <a:ext uri="{FF2B5EF4-FFF2-40B4-BE49-F238E27FC236}">
              <a16:creationId xmlns:a16="http://schemas.microsoft.com/office/drawing/2014/main" id="{7069284B-0394-4698-A343-2F87DEC066DA}"/>
            </a:ext>
          </a:extLst>
        </xdr:cNvPr>
        <xdr:cNvCxnSpPr/>
      </xdr:nvCxnSpPr>
      <xdr:spPr>
        <a:xfrm>
          <a:off x="11534775" y="13613130"/>
          <a:ext cx="809625"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774" name="n_1aveValue【消防施設】&#10;有形固定資産減価償却率">
          <a:extLst>
            <a:ext uri="{FF2B5EF4-FFF2-40B4-BE49-F238E27FC236}">
              <a16:creationId xmlns:a16="http://schemas.microsoft.com/office/drawing/2014/main" id="{B72B556A-9D75-45DE-BFC8-715A4917A56D}"/>
            </a:ext>
          </a:extLst>
        </xdr:cNvPr>
        <xdr:cNvSpPr txBox="1"/>
      </xdr:nvSpPr>
      <xdr:spPr>
        <a:xfrm>
          <a:off x="13745219" y="13132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775" name="n_2aveValue【消防施設】&#10;有形固定資産減価償却率">
          <a:extLst>
            <a:ext uri="{FF2B5EF4-FFF2-40B4-BE49-F238E27FC236}">
              <a16:creationId xmlns:a16="http://schemas.microsoft.com/office/drawing/2014/main" id="{615CFBC3-4875-4FD9-9E51-60ADA7A6DF34}"/>
            </a:ext>
          </a:extLst>
        </xdr:cNvPr>
        <xdr:cNvSpPr txBox="1"/>
      </xdr:nvSpPr>
      <xdr:spPr>
        <a:xfrm>
          <a:off x="12964169" y="13125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776" name="n_3aveValue【消防施設】&#10;有形固定資産減価償却率">
          <a:extLst>
            <a:ext uri="{FF2B5EF4-FFF2-40B4-BE49-F238E27FC236}">
              <a16:creationId xmlns:a16="http://schemas.microsoft.com/office/drawing/2014/main" id="{520B8603-1AED-4CBA-B999-B08DA1440E32}"/>
            </a:ext>
          </a:extLst>
        </xdr:cNvPr>
        <xdr:cNvSpPr txBox="1"/>
      </xdr:nvSpPr>
      <xdr:spPr>
        <a:xfrm>
          <a:off x="12164069" y="13103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777" name="n_4aveValue【消防施設】&#10;有形固定資産減価償却率">
          <a:extLst>
            <a:ext uri="{FF2B5EF4-FFF2-40B4-BE49-F238E27FC236}">
              <a16:creationId xmlns:a16="http://schemas.microsoft.com/office/drawing/2014/main" id="{64B3D3D2-D8A3-49C1-B2C1-4E73898612E1}"/>
            </a:ext>
          </a:extLst>
        </xdr:cNvPr>
        <xdr:cNvSpPr txBox="1"/>
      </xdr:nvSpPr>
      <xdr:spPr>
        <a:xfrm>
          <a:off x="11354444" y="13107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59072</xdr:rowOff>
    </xdr:from>
    <xdr:ext cx="405111" cy="259045"/>
    <xdr:sp macro="" textlink="">
      <xdr:nvSpPr>
        <xdr:cNvPr id="778" name="n_1mainValue【消防施設】&#10;有形固定資産減価償却率">
          <a:extLst>
            <a:ext uri="{FF2B5EF4-FFF2-40B4-BE49-F238E27FC236}">
              <a16:creationId xmlns:a16="http://schemas.microsoft.com/office/drawing/2014/main" id="{A9A57C32-6696-470E-99CB-900C40857699}"/>
            </a:ext>
          </a:extLst>
        </xdr:cNvPr>
        <xdr:cNvSpPr txBox="1"/>
      </xdr:nvSpPr>
      <xdr:spPr>
        <a:xfrm>
          <a:off x="13745219" y="13670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72407</xdr:rowOff>
    </xdr:from>
    <xdr:ext cx="405111" cy="259045"/>
    <xdr:sp macro="" textlink="">
      <xdr:nvSpPr>
        <xdr:cNvPr id="779" name="n_2mainValue【消防施設】&#10;有形固定資産減価償却率">
          <a:extLst>
            <a:ext uri="{FF2B5EF4-FFF2-40B4-BE49-F238E27FC236}">
              <a16:creationId xmlns:a16="http://schemas.microsoft.com/office/drawing/2014/main" id="{4B56623C-A38C-44C6-8EF9-90FC1BEBC031}"/>
            </a:ext>
          </a:extLst>
        </xdr:cNvPr>
        <xdr:cNvSpPr txBox="1"/>
      </xdr:nvSpPr>
      <xdr:spPr>
        <a:xfrm>
          <a:off x="12964169" y="1368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64788</xdr:rowOff>
    </xdr:from>
    <xdr:ext cx="405111" cy="259045"/>
    <xdr:sp macro="" textlink="">
      <xdr:nvSpPr>
        <xdr:cNvPr id="780" name="n_3mainValue【消防施設】&#10;有形固定資産減価償却率">
          <a:extLst>
            <a:ext uri="{FF2B5EF4-FFF2-40B4-BE49-F238E27FC236}">
              <a16:creationId xmlns:a16="http://schemas.microsoft.com/office/drawing/2014/main" id="{860EDBF8-95E3-4C54-9F85-5036947583B8}"/>
            </a:ext>
          </a:extLst>
        </xdr:cNvPr>
        <xdr:cNvSpPr txBox="1"/>
      </xdr:nvSpPr>
      <xdr:spPr>
        <a:xfrm>
          <a:off x="12164069" y="13679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43832</xdr:rowOff>
    </xdr:from>
    <xdr:ext cx="405111" cy="259045"/>
    <xdr:sp macro="" textlink="">
      <xdr:nvSpPr>
        <xdr:cNvPr id="781" name="n_4mainValue【消防施設】&#10;有形固定資産減価償却率">
          <a:extLst>
            <a:ext uri="{FF2B5EF4-FFF2-40B4-BE49-F238E27FC236}">
              <a16:creationId xmlns:a16="http://schemas.microsoft.com/office/drawing/2014/main" id="{B0C6403C-5EE8-4AB7-9549-EC246D1164A2}"/>
            </a:ext>
          </a:extLst>
        </xdr:cNvPr>
        <xdr:cNvSpPr txBox="1"/>
      </xdr:nvSpPr>
      <xdr:spPr>
        <a:xfrm>
          <a:off x="11354444" y="13658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E72EC7D7-FBC4-45F3-8CE3-56D622E684C8}"/>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F1E05E57-0FCB-440A-AC75-D36E5761A4C6}"/>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39DCE0EA-BFC1-45B1-A085-22538CFD7BA2}"/>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E0361DDB-44FF-48E9-AB06-44C31C3D6751}"/>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681D6C8F-06C6-48E9-98D7-5004E1538A8E}"/>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9159BF1B-280B-45F2-BCE1-9F6F6936571F}"/>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23C20D19-CACB-4197-A268-5BE793BBDB5E}"/>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8A8012E8-87B4-4D15-B364-6BA475227734}"/>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1BCDADD0-D2F4-4791-9491-56FD9C5DE270}"/>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35C8BC00-561B-4EFC-BAD0-08C986C666EB}"/>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3BE9FF69-7B25-4BF3-AB87-4A5507B687B4}"/>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0280AF3F-413C-43E4-83AD-391D8F2A8D87}"/>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60B782D1-78C2-49D5-9A3A-41B9BD8D5F6F}"/>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2FA64B1B-220D-4BC1-9D13-AE2ABE852573}"/>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8DAF1DFD-94FA-4C18-8377-9D51DB094B98}"/>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8B2BCBBF-9B08-4C4A-81D4-AE798503FB40}"/>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80378917-81DE-44B9-BD3D-7BF05B9AE670}"/>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EEB04672-E984-482B-BC36-D48D4F115EC2}"/>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A693D30C-0192-443E-B812-09F51795AB3D}"/>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38A56135-7B34-4AFC-8BBE-635071BDB087}"/>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A7BCA7BC-5B9A-44EB-BC17-F9D03BF91D11}"/>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61A86418-6B1E-488C-81E2-5EB90C8A21D3}"/>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8CDCA6D1-B8A3-4A14-8E8D-AE53C109E07A}"/>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CD2C5FF0-5A7E-4FAD-A99D-2CF0AAA0D3BD}"/>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E0A19C6D-D7C0-41F6-ABE0-C2012BB09132}"/>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BAD8851E-2B9C-4E17-8C75-3F4FF8CB49A0}"/>
            </a:ext>
          </a:extLst>
        </xdr:cNvPr>
        <xdr:cNvCxnSpPr/>
      </xdr:nvCxnSpPr>
      <xdr:spPr>
        <a:xfrm flipV="1">
          <a:off x="19954239" y="12542067"/>
          <a:ext cx="0" cy="1519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F43F35F8-3782-4A32-8399-37DCD04B7FC0}"/>
            </a:ext>
          </a:extLst>
        </xdr:cNvPr>
        <xdr:cNvSpPr txBox="1"/>
      </xdr:nvSpPr>
      <xdr:spPr>
        <a:xfrm>
          <a:off x="19992975" y="14068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30F7EE5D-8C8A-4449-9792-EF8CB1DFFFF6}"/>
            </a:ext>
          </a:extLst>
        </xdr:cNvPr>
        <xdr:cNvCxnSpPr/>
      </xdr:nvCxnSpPr>
      <xdr:spPr>
        <a:xfrm>
          <a:off x="19878675" y="140614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7D8E7CC3-B98C-464E-8214-0E3E3603CCC9}"/>
            </a:ext>
          </a:extLst>
        </xdr:cNvPr>
        <xdr:cNvSpPr txBox="1"/>
      </xdr:nvSpPr>
      <xdr:spPr>
        <a:xfrm>
          <a:off x="19992975" y="1232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EDAB7E17-DED0-4186-8022-3B14AB74437D}"/>
            </a:ext>
          </a:extLst>
        </xdr:cNvPr>
        <xdr:cNvCxnSpPr/>
      </xdr:nvCxnSpPr>
      <xdr:spPr>
        <a:xfrm>
          <a:off x="19878675" y="125420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812" name="【消防施設】&#10;一人当たり面積平均値テキスト">
          <a:extLst>
            <a:ext uri="{FF2B5EF4-FFF2-40B4-BE49-F238E27FC236}">
              <a16:creationId xmlns:a16="http://schemas.microsoft.com/office/drawing/2014/main" id="{DD19B439-C338-444D-BB6B-2D9D12EBCC63}"/>
            </a:ext>
          </a:extLst>
        </xdr:cNvPr>
        <xdr:cNvSpPr txBox="1"/>
      </xdr:nvSpPr>
      <xdr:spPr>
        <a:xfrm>
          <a:off x="19992975" y="137715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3B2F308E-5E27-42C3-A147-4E232848042A}"/>
            </a:ext>
          </a:extLst>
        </xdr:cNvPr>
        <xdr:cNvSpPr/>
      </xdr:nvSpPr>
      <xdr:spPr>
        <a:xfrm>
          <a:off x="19897725" y="137931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31508ACA-FAAE-47B8-9E68-A887806EF1AA}"/>
            </a:ext>
          </a:extLst>
        </xdr:cNvPr>
        <xdr:cNvSpPr/>
      </xdr:nvSpPr>
      <xdr:spPr>
        <a:xfrm>
          <a:off x="19154775" y="1380281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5802BC70-D503-4BFD-B470-8B61FFD12390}"/>
            </a:ext>
          </a:extLst>
        </xdr:cNvPr>
        <xdr:cNvSpPr/>
      </xdr:nvSpPr>
      <xdr:spPr>
        <a:xfrm>
          <a:off x="18345150" y="138029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7EE9ADD3-E5CE-491D-A65F-CF8DD1DDD644}"/>
            </a:ext>
          </a:extLst>
        </xdr:cNvPr>
        <xdr:cNvSpPr/>
      </xdr:nvSpPr>
      <xdr:spPr>
        <a:xfrm>
          <a:off x="17554575" y="138029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7" name="フローチャート: 判断 816">
          <a:extLst>
            <a:ext uri="{FF2B5EF4-FFF2-40B4-BE49-F238E27FC236}">
              <a16:creationId xmlns:a16="http://schemas.microsoft.com/office/drawing/2014/main" id="{2467C4EC-F834-4696-B185-B9AD53CE6837}"/>
            </a:ext>
          </a:extLst>
        </xdr:cNvPr>
        <xdr:cNvSpPr/>
      </xdr:nvSpPr>
      <xdr:spPr>
        <a:xfrm>
          <a:off x="16754475" y="1383066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9456B365-DACE-4B6E-881A-069810353162}"/>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B6165348-E0E3-479A-8FD5-F9EA42FBF0F8}"/>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DF18A9ED-2C63-4B8F-A1A0-B994B952F1EA}"/>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872DD26D-E135-4412-B15C-3B75CD9729C5}"/>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151EACBE-E1AE-4AB4-B1EB-24E5332E724D}"/>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127726</xdr:rowOff>
    </xdr:from>
    <xdr:to>
      <xdr:col>116</xdr:col>
      <xdr:colOff>114300</xdr:colOff>
      <xdr:row>85</xdr:row>
      <xdr:rowOff>57876</xdr:rowOff>
    </xdr:to>
    <xdr:sp macro="" textlink="">
      <xdr:nvSpPr>
        <xdr:cNvPr id="823" name="楕円 822">
          <a:extLst>
            <a:ext uri="{FF2B5EF4-FFF2-40B4-BE49-F238E27FC236}">
              <a16:creationId xmlns:a16="http://schemas.microsoft.com/office/drawing/2014/main" id="{B31C5987-6784-4917-82DC-BC6F8529DCB2}"/>
            </a:ext>
          </a:extLst>
        </xdr:cNvPr>
        <xdr:cNvSpPr/>
      </xdr:nvSpPr>
      <xdr:spPr>
        <a:xfrm>
          <a:off x="19897725" y="1373577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150603</xdr:rowOff>
    </xdr:from>
    <xdr:ext cx="469744" cy="259045"/>
    <xdr:sp macro="" textlink="">
      <xdr:nvSpPr>
        <xdr:cNvPr id="824" name="【消防施設】&#10;一人当たり面積該当値テキスト">
          <a:extLst>
            <a:ext uri="{FF2B5EF4-FFF2-40B4-BE49-F238E27FC236}">
              <a16:creationId xmlns:a16="http://schemas.microsoft.com/office/drawing/2014/main" id="{F832BBA6-2C98-47CD-8C1C-15DE14950C22}"/>
            </a:ext>
          </a:extLst>
        </xdr:cNvPr>
        <xdr:cNvSpPr txBox="1"/>
      </xdr:nvSpPr>
      <xdr:spPr>
        <a:xfrm>
          <a:off x="19992975" y="1359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130992</xdr:rowOff>
    </xdr:from>
    <xdr:to>
      <xdr:col>112</xdr:col>
      <xdr:colOff>38100</xdr:colOff>
      <xdr:row>85</xdr:row>
      <xdr:rowOff>61142</xdr:rowOff>
    </xdr:to>
    <xdr:sp macro="" textlink="">
      <xdr:nvSpPr>
        <xdr:cNvPr id="825" name="楕円 824">
          <a:extLst>
            <a:ext uri="{FF2B5EF4-FFF2-40B4-BE49-F238E27FC236}">
              <a16:creationId xmlns:a16="http://schemas.microsoft.com/office/drawing/2014/main" id="{D67E973E-C93E-4FA7-9839-4A45F2668C37}"/>
            </a:ext>
          </a:extLst>
        </xdr:cNvPr>
        <xdr:cNvSpPr/>
      </xdr:nvSpPr>
      <xdr:spPr>
        <a:xfrm>
          <a:off x="19154775" y="1374221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7076</xdr:rowOff>
    </xdr:from>
    <xdr:to>
      <xdr:col>116</xdr:col>
      <xdr:colOff>63500</xdr:colOff>
      <xdr:row>85</xdr:row>
      <xdr:rowOff>10342</xdr:rowOff>
    </xdr:to>
    <xdr:cxnSp macro="">
      <xdr:nvCxnSpPr>
        <xdr:cNvPr id="826" name="直線コネクタ 825">
          <a:extLst>
            <a:ext uri="{FF2B5EF4-FFF2-40B4-BE49-F238E27FC236}">
              <a16:creationId xmlns:a16="http://schemas.microsoft.com/office/drawing/2014/main" id="{5F4C6296-54E0-413C-A41D-D5F676AE6768}"/>
            </a:ext>
          </a:extLst>
        </xdr:cNvPr>
        <xdr:cNvCxnSpPr/>
      </xdr:nvCxnSpPr>
      <xdr:spPr>
        <a:xfrm flipV="1">
          <a:off x="19202400" y="13783401"/>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139156</xdr:rowOff>
    </xdr:from>
    <xdr:to>
      <xdr:col>107</xdr:col>
      <xdr:colOff>101600</xdr:colOff>
      <xdr:row>85</xdr:row>
      <xdr:rowOff>69306</xdr:rowOff>
    </xdr:to>
    <xdr:sp macro="" textlink="">
      <xdr:nvSpPr>
        <xdr:cNvPr id="827" name="楕円 826">
          <a:extLst>
            <a:ext uri="{FF2B5EF4-FFF2-40B4-BE49-F238E27FC236}">
              <a16:creationId xmlns:a16="http://schemas.microsoft.com/office/drawing/2014/main" id="{036D6389-6E33-4452-B4F8-11A69F23C796}"/>
            </a:ext>
          </a:extLst>
        </xdr:cNvPr>
        <xdr:cNvSpPr/>
      </xdr:nvSpPr>
      <xdr:spPr>
        <a:xfrm>
          <a:off x="18345150" y="1375355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10342</xdr:rowOff>
    </xdr:from>
    <xdr:to>
      <xdr:col>111</xdr:col>
      <xdr:colOff>177800</xdr:colOff>
      <xdr:row>85</xdr:row>
      <xdr:rowOff>18506</xdr:rowOff>
    </xdr:to>
    <xdr:cxnSp macro="">
      <xdr:nvCxnSpPr>
        <xdr:cNvPr id="828" name="直線コネクタ 827">
          <a:extLst>
            <a:ext uri="{FF2B5EF4-FFF2-40B4-BE49-F238E27FC236}">
              <a16:creationId xmlns:a16="http://schemas.microsoft.com/office/drawing/2014/main" id="{142E7593-C843-4618-83DA-B8EACAFF118B}"/>
            </a:ext>
          </a:extLst>
        </xdr:cNvPr>
        <xdr:cNvCxnSpPr/>
      </xdr:nvCxnSpPr>
      <xdr:spPr>
        <a:xfrm flipV="1">
          <a:off x="18392775" y="13780317"/>
          <a:ext cx="809625" cy="1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147320</xdr:rowOff>
    </xdr:from>
    <xdr:to>
      <xdr:col>102</xdr:col>
      <xdr:colOff>165100</xdr:colOff>
      <xdr:row>85</xdr:row>
      <xdr:rowOff>77470</xdr:rowOff>
    </xdr:to>
    <xdr:sp macro="" textlink="">
      <xdr:nvSpPr>
        <xdr:cNvPr id="829" name="楕円 828">
          <a:extLst>
            <a:ext uri="{FF2B5EF4-FFF2-40B4-BE49-F238E27FC236}">
              <a16:creationId xmlns:a16="http://schemas.microsoft.com/office/drawing/2014/main" id="{96F9DF5A-5D6A-4947-903A-87D3E94C352A}"/>
            </a:ext>
          </a:extLst>
        </xdr:cNvPr>
        <xdr:cNvSpPr/>
      </xdr:nvSpPr>
      <xdr:spPr>
        <a:xfrm>
          <a:off x="17554575" y="137553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18506</xdr:rowOff>
    </xdr:from>
    <xdr:to>
      <xdr:col>107</xdr:col>
      <xdr:colOff>50800</xdr:colOff>
      <xdr:row>85</xdr:row>
      <xdr:rowOff>26670</xdr:rowOff>
    </xdr:to>
    <xdr:cxnSp macro="">
      <xdr:nvCxnSpPr>
        <xdr:cNvPr id="830" name="直線コネクタ 829">
          <a:extLst>
            <a:ext uri="{FF2B5EF4-FFF2-40B4-BE49-F238E27FC236}">
              <a16:creationId xmlns:a16="http://schemas.microsoft.com/office/drawing/2014/main" id="{B4C19E4A-34D6-48CD-8EB2-1ED6DD46F233}"/>
            </a:ext>
          </a:extLst>
        </xdr:cNvPr>
        <xdr:cNvCxnSpPr/>
      </xdr:nvCxnSpPr>
      <xdr:spPr>
        <a:xfrm flipV="1">
          <a:off x="17602200" y="13791656"/>
          <a:ext cx="790575" cy="1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153851</xdr:rowOff>
    </xdr:from>
    <xdr:to>
      <xdr:col>98</xdr:col>
      <xdr:colOff>38100</xdr:colOff>
      <xdr:row>85</xdr:row>
      <xdr:rowOff>84001</xdr:rowOff>
    </xdr:to>
    <xdr:sp macro="" textlink="">
      <xdr:nvSpPr>
        <xdr:cNvPr id="831" name="楕円 830">
          <a:extLst>
            <a:ext uri="{FF2B5EF4-FFF2-40B4-BE49-F238E27FC236}">
              <a16:creationId xmlns:a16="http://schemas.microsoft.com/office/drawing/2014/main" id="{96A2FC75-323F-4245-A45A-582DF979AFBC}"/>
            </a:ext>
          </a:extLst>
        </xdr:cNvPr>
        <xdr:cNvSpPr/>
      </xdr:nvSpPr>
      <xdr:spPr>
        <a:xfrm>
          <a:off x="16754475" y="1376507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26670</xdr:rowOff>
    </xdr:from>
    <xdr:to>
      <xdr:col>102</xdr:col>
      <xdr:colOff>114300</xdr:colOff>
      <xdr:row>85</xdr:row>
      <xdr:rowOff>33201</xdr:rowOff>
    </xdr:to>
    <xdr:cxnSp macro="">
      <xdr:nvCxnSpPr>
        <xdr:cNvPr id="832" name="直線コネクタ 831">
          <a:extLst>
            <a:ext uri="{FF2B5EF4-FFF2-40B4-BE49-F238E27FC236}">
              <a16:creationId xmlns:a16="http://schemas.microsoft.com/office/drawing/2014/main" id="{224162A8-9FF2-45CE-87F7-8D9DBBABE945}"/>
            </a:ext>
          </a:extLst>
        </xdr:cNvPr>
        <xdr:cNvCxnSpPr/>
      </xdr:nvCxnSpPr>
      <xdr:spPr>
        <a:xfrm flipV="1">
          <a:off x="16802100" y="13802995"/>
          <a:ext cx="800100" cy="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833" name="n_1aveValue【消防施設】&#10;一人当たり面積">
          <a:extLst>
            <a:ext uri="{FF2B5EF4-FFF2-40B4-BE49-F238E27FC236}">
              <a16:creationId xmlns:a16="http://schemas.microsoft.com/office/drawing/2014/main" id="{20CFEEBF-01E1-4A7E-9DDD-C250BA3EBF3B}"/>
            </a:ext>
          </a:extLst>
        </xdr:cNvPr>
        <xdr:cNvSpPr txBox="1"/>
      </xdr:nvSpPr>
      <xdr:spPr>
        <a:xfrm>
          <a:off x="18983402" y="13895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834" name="n_2aveValue【消防施設】&#10;一人当たり面積">
          <a:extLst>
            <a:ext uri="{FF2B5EF4-FFF2-40B4-BE49-F238E27FC236}">
              <a16:creationId xmlns:a16="http://schemas.microsoft.com/office/drawing/2014/main" id="{5AF7F2E1-3A52-40B8-95C8-13DE0197A262}"/>
            </a:ext>
          </a:extLst>
        </xdr:cNvPr>
        <xdr:cNvSpPr txBox="1"/>
      </xdr:nvSpPr>
      <xdr:spPr>
        <a:xfrm>
          <a:off x="18183302" y="1389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835" name="n_3aveValue【消防施設】&#10;一人当たり面積">
          <a:extLst>
            <a:ext uri="{FF2B5EF4-FFF2-40B4-BE49-F238E27FC236}">
              <a16:creationId xmlns:a16="http://schemas.microsoft.com/office/drawing/2014/main" id="{0E70D4FA-F71D-4F26-907E-4CA72F871FB8}"/>
            </a:ext>
          </a:extLst>
        </xdr:cNvPr>
        <xdr:cNvSpPr txBox="1"/>
      </xdr:nvSpPr>
      <xdr:spPr>
        <a:xfrm>
          <a:off x="17383202" y="1389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836" name="n_4aveValue【消防施設】&#10;一人当たり面積">
          <a:extLst>
            <a:ext uri="{FF2B5EF4-FFF2-40B4-BE49-F238E27FC236}">
              <a16:creationId xmlns:a16="http://schemas.microsoft.com/office/drawing/2014/main" id="{5E76DBAE-7C8C-428B-9F58-2E0472818C55}"/>
            </a:ext>
          </a:extLst>
        </xdr:cNvPr>
        <xdr:cNvSpPr txBox="1"/>
      </xdr:nvSpPr>
      <xdr:spPr>
        <a:xfrm>
          <a:off x="16592627" y="1392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77669</xdr:rowOff>
    </xdr:from>
    <xdr:ext cx="469744" cy="259045"/>
    <xdr:sp macro="" textlink="">
      <xdr:nvSpPr>
        <xdr:cNvPr id="837" name="n_1mainValue【消防施設】&#10;一人当たり面積">
          <a:extLst>
            <a:ext uri="{FF2B5EF4-FFF2-40B4-BE49-F238E27FC236}">
              <a16:creationId xmlns:a16="http://schemas.microsoft.com/office/drawing/2014/main" id="{8A9FE757-D4DB-4428-9D59-D971120556D4}"/>
            </a:ext>
          </a:extLst>
        </xdr:cNvPr>
        <xdr:cNvSpPr txBox="1"/>
      </xdr:nvSpPr>
      <xdr:spPr>
        <a:xfrm>
          <a:off x="18983402" y="13526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85833</xdr:rowOff>
    </xdr:from>
    <xdr:ext cx="469744" cy="259045"/>
    <xdr:sp macro="" textlink="">
      <xdr:nvSpPr>
        <xdr:cNvPr id="838" name="n_2mainValue【消防施設】&#10;一人当たり面積">
          <a:extLst>
            <a:ext uri="{FF2B5EF4-FFF2-40B4-BE49-F238E27FC236}">
              <a16:creationId xmlns:a16="http://schemas.microsoft.com/office/drawing/2014/main" id="{47E79145-452F-44A3-9439-E847D40F6159}"/>
            </a:ext>
          </a:extLst>
        </xdr:cNvPr>
        <xdr:cNvSpPr txBox="1"/>
      </xdr:nvSpPr>
      <xdr:spPr>
        <a:xfrm>
          <a:off x="18183302" y="13531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93997</xdr:rowOff>
    </xdr:from>
    <xdr:ext cx="469744" cy="259045"/>
    <xdr:sp macro="" textlink="">
      <xdr:nvSpPr>
        <xdr:cNvPr id="839" name="n_3mainValue【消防施設】&#10;一人当たり面積">
          <a:extLst>
            <a:ext uri="{FF2B5EF4-FFF2-40B4-BE49-F238E27FC236}">
              <a16:creationId xmlns:a16="http://schemas.microsoft.com/office/drawing/2014/main" id="{994D87A1-E5B8-4468-A6BA-7BF4A74CBBA2}"/>
            </a:ext>
          </a:extLst>
        </xdr:cNvPr>
        <xdr:cNvSpPr txBox="1"/>
      </xdr:nvSpPr>
      <xdr:spPr>
        <a:xfrm>
          <a:off x="17383202" y="1354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100528</xdr:rowOff>
    </xdr:from>
    <xdr:ext cx="469744" cy="259045"/>
    <xdr:sp macro="" textlink="">
      <xdr:nvSpPr>
        <xdr:cNvPr id="840" name="n_4mainValue【消防施設】&#10;一人当たり面積">
          <a:extLst>
            <a:ext uri="{FF2B5EF4-FFF2-40B4-BE49-F238E27FC236}">
              <a16:creationId xmlns:a16="http://schemas.microsoft.com/office/drawing/2014/main" id="{2232F910-30BF-4564-B35D-A02E97B54F8F}"/>
            </a:ext>
          </a:extLst>
        </xdr:cNvPr>
        <xdr:cNvSpPr txBox="1"/>
      </xdr:nvSpPr>
      <xdr:spPr>
        <a:xfrm>
          <a:off x="16592627" y="13553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469B620B-E2BB-4C3D-AA4A-BE6DAE5466EF}"/>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769323E2-4631-4059-9CF2-4923B8CDF9A4}"/>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E8A6119D-61F3-4EAA-B4E2-517C0BDDA1BC}"/>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61C42645-DFDA-4F31-B135-B4BBB2E89DDD}"/>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EAE9AE6D-0EFE-447B-848E-6C8F83B21A2B}"/>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B53E011A-CB88-4BF4-85D2-89786BFF5FCE}"/>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5BD40FC2-583B-4552-93A2-908E67BEDDE3}"/>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ECCA2CA-74CA-4097-B474-C4CF3140ABA5}"/>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F451C779-745B-44C2-A538-656374A67500}"/>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4E9235F6-8053-4679-84A5-2AB2808BD998}"/>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9A1B1487-3B70-4F75-8DF4-6E9F782EF867}"/>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50EADA76-F79A-4C09-9342-D2291F1A2C36}"/>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751817CB-3AC2-460C-AC79-620923D0A86E}"/>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F2BF3B1B-6CED-4D0D-BF53-C5390122715E}"/>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ECB7F895-83F4-48C4-9791-95D56C3CA70F}"/>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87293F0F-35E1-4F4C-95BB-C0349F08400E}"/>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E1D2D29E-1145-48C5-900A-8A73645E886F}"/>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66EA7434-A407-4211-8AA2-498DBF6CBC97}"/>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542012F0-98A9-4EBA-83C5-D541BB91A5FE}"/>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4CF4084C-6C4B-4A38-83BB-BDC478BBAD7A}"/>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7180596F-B9CA-4A88-B0AF-5949246A88C9}"/>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DD71879C-B877-4F7E-BCE4-942E989ACC61}"/>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3D44ABD9-63E7-4B52-91F1-01622BA565D7}"/>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E1ED82DF-9811-4DE3-88B7-6F48AB96FEDA}"/>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A493C2E2-B570-42CA-8CD8-D0D5B792C0C0}"/>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547EE4A0-490F-47FE-992A-33148C4D41D2}"/>
            </a:ext>
          </a:extLst>
        </xdr:cNvPr>
        <xdr:cNvCxnSpPr/>
      </xdr:nvCxnSpPr>
      <xdr:spPr>
        <a:xfrm flipV="1">
          <a:off x="14696439" y="1626597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9DF74A1D-A5AF-4340-854E-AFC13DAF4CB8}"/>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7958EA1C-D891-4007-A6FA-A09A456E7302}"/>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EA694695-1449-442B-B57D-50ACD61FFF69}"/>
            </a:ext>
          </a:extLst>
        </xdr:cNvPr>
        <xdr:cNvSpPr txBox="1"/>
      </xdr:nvSpPr>
      <xdr:spPr>
        <a:xfrm>
          <a:off x="14735175" y="1604120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D0CE096D-49CE-44AD-979C-45DD19F29BD5}"/>
            </a:ext>
          </a:extLst>
        </xdr:cNvPr>
        <xdr:cNvCxnSpPr/>
      </xdr:nvCxnSpPr>
      <xdr:spPr>
        <a:xfrm>
          <a:off x="14611350" y="162659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871" name="【庁舎】&#10;有形固定資産減価償却率平均値テキスト">
          <a:extLst>
            <a:ext uri="{FF2B5EF4-FFF2-40B4-BE49-F238E27FC236}">
              <a16:creationId xmlns:a16="http://schemas.microsoft.com/office/drawing/2014/main" id="{ADDC5D4B-9592-4E97-A188-594E796AB2B7}"/>
            </a:ext>
          </a:extLst>
        </xdr:cNvPr>
        <xdr:cNvSpPr txBox="1"/>
      </xdr:nvSpPr>
      <xdr:spPr>
        <a:xfrm>
          <a:off x="14735175" y="16837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F729AC91-E1D6-4614-B9E9-0C8C8D545A02}"/>
            </a:ext>
          </a:extLst>
        </xdr:cNvPr>
        <xdr:cNvSpPr/>
      </xdr:nvSpPr>
      <xdr:spPr>
        <a:xfrm>
          <a:off x="14649450" y="169827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CFE0D7D8-5B09-4DD3-A5AD-28C6861AECBA}"/>
            </a:ext>
          </a:extLst>
        </xdr:cNvPr>
        <xdr:cNvSpPr/>
      </xdr:nvSpPr>
      <xdr:spPr>
        <a:xfrm>
          <a:off x="13887450" y="169857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BCE4A18D-7B07-454A-99CA-9F1FBDDD91E3}"/>
            </a:ext>
          </a:extLst>
        </xdr:cNvPr>
        <xdr:cNvSpPr/>
      </xdr:nvSpPr>
      <xdr:spPr>
        <a:xfrm>
          <a:off x="13096875" y="169843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CDFE5F95-53E2-4E16-820D-94007A5AF850}"/>
            </a:ext>
          </a:extLst>
        </xdr:cNvPr>
        <xdr:cNvSpPr/>
      </xdr:nvSpPr>
      <xdr:spPr>
        <a:xfrm>
          <a:off x="12296775" y="169841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B86CC5F1-113B-4EEB-A309-6A0FD4AC2404}"/>
            </a:ext>
          </a:extLst>
        </xdr:cNvPr>
        <xdr:cNvSpPr/>
      </xdr:nvSpPr>
      <xdr:spPr>
        <a:xfrm>
          <a:off x="11487150" y="170120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C2ADE572-AD6C-402C-A22E-A049D21FD8E7}"/>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3E539535-D4D6-499C-8180-F7F1C1971CB0}"/>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6883FD2E-12C1-430D-85A3-A65D198EFB02}"/>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1A2B8951-2200-4F76-BFFE-907E91F4C2D9}"/>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D9257B05-BDD5-4AF2-BEC2-56D009EECD17}"/>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113574</xdr:rowOff>
    </xdr:from>
    <xdr:to>
      <xdr:col>85</xdr:col>
      <xdr:colOff>177800</xdr:colOff>
      <xdr:row>106</xdr:row>
      <xdr:rowOff>43724</xdr:rowOff>
    </xdr:to>
    <xdr:sp macro="" textlink="">
      <xdr:nvSpPr>
        <xdr:cNvPr id="882" name="楕円 881">
          <a:extLst>
            <a:ext uri="{FF2B5EF4-FFF2-40B4-BE49-F238E27FC236}">
              <a16:creationId xmlns:a16="http://schemas.microsoft.com/office/drawing/2014/main" id="{F93172CC-96F2-4815-9F2C-BEE43C71AF9D}"/>
            </a:ext>
          </a:extLst>
        </xdr:cNvPr>
        <xdr:cNvSpPr/>
      </xdr:nvSpPr>
      <xdr:spPr>
        <a:xfrm>
          <a:off x="14649450" y="1725857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92001</xdr:rowOff>
    </xdr:from>
    <xdr:ext cx="405111" cy="259045"/>
    <xdr:sp macro="" textlink="">
      <xdr:nvSpPr>
        <xdr:cNvPr id="883" name="【庁舎】&#10;有形固定資産減価償却率該当値テキスト">
          <a:extLst>
            <a:ext uri="{FF2B5EF4-FFF2-40B4-BE49-F238E27FC236}">
              <a16:creationId xmlns:a16="http://schemas.microsoft.com/office/drawing/2014/main" id="{75335BF0-2B85-4DA4-B72B-75AFFC90AAFB}"/>
            </a:ext>
          </a:extLst>
        </xdr:cNvPr>
        <xdr:cNvSpPr txBox="1"/>
      </xdr:nvSpPr>
      <xdr:spPr>
        <a:xfrm>
          <a:off x="14735175" y="1723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121738</xdr:rowOff>
    </xdr:from>
    <xdr:to>
      <xdr:col>81</xdr:col>
      <xdr:colOff>101600</xdr:colOff>
      <xdr:row>106</xdr:row>
      <xdr:rowOff>51888</xdr:rowOff>
    </xdr:to>
    <xdr:sp macro="" textlink="">
      <xdr:nvSpPr>
        <xdr:cNvPr id="884" name="楕円 883">
          <a:extLst>
            <a:ext uri="{FF2B5EF4-FFF2-40B4-BE49-F238E27FC236}">
              <a16:creationId xmlns:a16="http://schemas.microsoft.com/office/drawing/2014/main" id="{8C640AA8-2BBB-4D60-A1D4-DA45A4BF3ABF}"/>
            </a:ext>
          </a:extLst>
        </xdr:cNvPr>
        <xdr:cNvSpPr/>
      </xdr:nvSpPr>
      <xdr:spPr>
        <a:xfrm>
          <a:off x="13887450" y="1726991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164374</xdr:rowOff>
    </xdr:from>
    <xdr:to>
      <xdr:col>85</xdr:col>
      <xdr:colOff>127000</xdr:colOff>
      <xdr:row>106</xdr:row>
      <xdr:rowOff>1088</xdr:rowOff>
    </xdr:to>
    <xdr:cxnSp macro="">
      <xdr:nvCxnSpPr>
        <xdr:cNvPr id="885" name="直線コネクタ 884">
          <a:extLst>
            <a:ext uri="{FF2B5EF4-FFF2-40B4-BE49-F238E27FC236}">
              <a16:creationId xmlns:a16="http://schemas.microsoft.com/office/drawing/2014/main" id="{51435181-3B8A-4D8D-999F-FA96398DBB5C}"/>
            </a:ext>
          </a:extLst>
        </xdr:cNvPr>
        <xdr:cNvCxnSpPr/>
      </xdr:nvCxnSpPr>
      <xdr:spPr>
        <a:xfrm flipV="1">
          <a:off x="13935075" y="17306199"/>
          <a:ext cx="762000" cy="1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100512</xdr:rowOff>
    </xdr:from>
    <xdr:to>
      <xdr:col>76</xdr:col>
      <xdr:colOff>165100</xdr:colOff>
      <xdr:row>107</xdr:row>
      <xdr:rowOff>30662</xdr:rowOff>
    </xdr:to>
    <xdr:sp macro="" textlink="">
      <xdr:nvSpPr>
        <xdr:cNvPr id="886" name="楕円 885">
          <a:extLst>
            <a:ext uri="{FF2B5EF4-FFF2-40B4-BE49-F238E27FC236}">
              <a16:creationId xmlns:a16="http://schemas.microsoft.com/office/drawing/2014/main" id="{612CD569-0BAF-4A39-BE69-8E1694F2DCF3}"/>
            </a:ext>
          </a:extLst>
        </xdr:cNvPr>
        <xdr:cNvSpPr/>
      </xdr:nvSpPr>
      <xdr:spPr>
        <a:xfrm>
          <a:off x="13096875" y="174201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1088</xdr:rowOff>
    </xdr:from>
    <xdr:to>
      <xdr:col>81</xdr:col>
      <xdr:colOff>50800</xdr:colOff>
      <xdr:row>106</xdr:row>
      <xdr:rowOff>151312</xdr:rowOff>
    </xdr:to>
    <xdr:cxnSp macro="">
      <xdr:nvCxnSpPr>
        <xdr:cNvPr id="887" name="直線コネクタ 886">
          <a:extLst>
            <a:ext uri="{FF2B5EF4-FFF2-40B4-BE49-F238E27FC236}">
              <a16:creationId xmlns:a16="http://schemas.microsoft.com/office/drawing/2014/main" id="{96357429-DD13-4A6C-9781-B67B7B7328C9}"/>
            </a:ext>
          </a:extLst>
        </xdr:cNvPr>
        <xdr:cNvCxnSpPr/>
      </xdr:nvCxnSpPr>
      <xdr:spPr>
        <a:xfrm flipV="1">
          <a:off x="13144500" y="17317538"/>
          <a:ext cx="790575" cy="150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72752</xdr:rowOff>
    </xdr:from>
    <xdr:to>
      <xdr:col>72</xdr:col>
      <xdr:colOff>38100</xdr:colOff>
      <xdr:row>107</xdr:row>
      <xdr:rowOff>2902</xdr:rowOff>
    </xdr:to>
    <xdr:sp macro="" textlink="">
      <xdr:nvSpPr>
        <xdr:cNvPr id="888" name="楕円 887">
          <a:extLst>
            <a:ext uri="{FF2B5EF4-FFF2-40B4-BE49-F238E27FC236}">
              <a16:creationId xmlns:a16="http://schemas.microsoft.com/office/drawing/2014/main" id="{7AD74E96-6E97-42E1-A37D-E158BE04DCB3}"/>
            </a:ext>
          </a:extLst>
        </xdr:cNvPr>
        <xdr:cNvSpPr/>
      </xdr:nvSpPr>
      <xdr:spPr>
        <a:xfrm>
          <a:off x="12296775" y="1738602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123552</xdr:rowOff>
    </xdr:from>
    <xdr:to>
      <xdr:col>76</xdr:col>
      <xdr:colOff>114300</xdr:colOff>
      <xdr:row>106</xdr:row>
      <xdr:rowOff>151312</xdr:rowOff>
    </xdr:to>
    <xdr:cxnSp macro="">
      <xdr:nvCxnSpPr>
        <xdr:cNvPr id="889" name="直線コネクタ 888">
          <a:extLst>
            <a:ext uri="{FF2B5EF4-FFF2-40B4-BE49-F238E27FC236}">
              <a16:creationId xmlns:a16="http://schemas.microsoft.com/office/drawing/2014/main" id="{BEAB505B-B3E9-4F12-8020-23A0692B7D0B}"/>
            </a:ext>
          </a:extLst>
        </xdr:cNvPr>
        <xdr:cNvCxnSpPr/>
      </xdr:nvCxnSpPr>
      <xdr:spPr>
        <a:xfrm>
          <a:off x="12344400" y="17443177"/>
          <a:ext cx="800100" cy="24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38463</xdr:rowOff>
    </xdr:from>
    <xdr:to>
      <xdr:col>67</xdr:col>
      <xdr:colOff>101600</xdr:colOff>
      <xdr:row>106</xdr:row>
      <xdr:rowOff>140063</xdr:rowOff>
    </xdr:to>
    <xdr:sp macro="" textlink="">
      <xdr:nvSpPr>
        <xdr:cNvPr id="890" name="楕円 889">
          <a:extLst>
            <a:ext uri="{FF2B5EF4-FFF2-40B4-BE49-F238E27FC236}">
              <a16:creationId xmlns:a16="http://schemas.microsoft.com/office/drawing/2014/main" id="{C4C31F07-00D6-4AF1-9E2B-81D7786886FF}"/>
            </a:ext>
          </a:extLst>
        </xdr:cNvPr>
        <xdr:cNvSpPr/>
      </xdr:nvSpPr>
      <xdr:spPr>
        <a:xfrm>
          <a:off x="11487150" y="1735491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89263</xdr:rowOff>
    </xdr:from>
    <xdr:to>
      <xdr:col>71</xdr:col>
      <xdr:colOff>177800</xdr:colOff>
      <xdr:row>106</xdr:row>
      <xdr:rowOff>123552</xdr:rowOff>
    </xdr:to>
    <xdr:cxnSp macro="">
      <xdr:nvCxnSpPr>
        <xdr:cNvPr id="891" name="直線コネクタ 890">
          <a:extLst>
            <a:ext uri="{FF2B5EF4-FFF2-40B4-BE49-F238E27FC236}">
              <a16:creationId xmlns:a16="http://schemas.microsoft.com/office/drawing/2014/main" id="{094AF5D3-24BE-4838-B7AD-801D9E8E980D}"/>
            </a:ext>
          </a:extLst>
        </xdr:cNvPr>
        <xdr:cNvCxnSpPr/>
      </xdr:nvCxnSpPr>
      <xdr:spPr>
        <a:xfrm>
          <a:off x="11534775" y="17402538"/>
          <a:ext cx="809625" cy="4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892" name="n_1aveValue【庁舎】&#10;有形固定資産減価償却率">
          <a:extLst>
            <a:ext uri="{FF2B5EF4-FFF2-40B4-BE49-F238E27FC236}">
              <a16:creationId xmlns:a16="http://schemas.microsoft.com/office/drawing/2014/main" id="{AF2C24B7-F5D1-4214-A1D8-F4547B7B3154}"/>
            </a:ext>
          </a:extLst>
        </xdr:cNvPr>
        <xdr:cNvSpPr txBox="1"/>
      </xdr:nvSpPr>
      <xdr:spPr>
        <a:xfrm>
          <a:off x="13745219" y="1675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893" name="n_2aveValue【庁舎】&#10;有形固定資産減価償却率">
          <a:extLst>
            <a:ext uri="{FF2B5EF4-FFF2-40B4-BE49-F238E27FC236}">
              <a16:creationId xmlns:a16="http://schemas.microsoft.com/office/drawing/2014/main" id="{51126CAC-7EF5-43BF-813A-E13419945235}"/>
            </a:ext>
          </a:extLst>
        </xdr:cNvPr>
        <xdr:cNvSpPr txBox="1"/>
      </xdr:nvSpPr>
      <xdr:spPr>
        <a:xfrm>
          <a:off x="12964169" y="1676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894" name="n_3aveValue【庁舎】&#10;有形固定資産減価償却率">
          <a:extLst>
            <a:ext uri="{FF2B5EF4-FFF2-40B4-BE49-F238E27FC236}">
              <a16:creationId xmlns:a16="http://schemas.microsoft.com/office/drawing/2014/main" id="{A1628EBB-E9B3-45CD-BC43-FDEF7DE377F8}"/>
            </a:ext>
          </a:extLst>
        </xdr:cNvPr>
        <xdr:cNvSpPr txBox="1"/>
      </xdr:nvSpPr>
      <xdr:spPr>
        <a:xfrm>
          <a:off x="12164069" y="1675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95FFF188-32A7-41DD-B400-E2B5D9CB757B}"/>
            </a:ext>
          </a:extLst>
        </xdr:cNvPr>
        <xdr:cNvSpPr txBox="1"/>
      </xdr:nvSpPr>
      <xdr:spPr>
        <a:xfrm>
          <a:off x="11354444" y="16790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43015</xdr:rowOff>
    </xdr:from>
    <xdr:ext cx="405111" cy="259045"/>
    <xdr:sp macro="" textlink="">
      <xdr:nvSpPr>
        <xdr:cNvPr id="896" name="n_1mainValue【庁舎】&#10;有形固定資産減価償却率">
          <a:extLst>
            <a:ext uri="{FF2B5EF4-FFF2-40B4-BE49-F238E27FC236}">
              <a16:creationId xmlns:a16="http://schemas.microsoft.com/office/drawing/2014/main" id="{6084AB14-A020-4C81-805E-284C55DFECF9}"/>
            </a:ext>
          </a:extLst>
        </xdr:cNvPr>
        <xdr:cNvSpPr txBox="1"/>
      </xdr:nvSpPr>
      <xdr:spPr>
        <a:xfrm>
          <a:off x="13745219" y="17362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21789</xdr:rowOff>
    </xdr:from>
    <xdr:ext cx="405111" cy="259045"/>
    <xdr:sp macro="" textlink="">
      <xdr:nvSpPr>
        <xdr:cNvPr id="897" name="n_2mainValue【庁舎】&#10;有形固定資産減価償却率">
          <a:extLst>
            <a:ext uri="{FF2B5EF4-FFF2-40B4-BE49-F238E27FC236}">
              <a16:creationId xmlns:a16="http://schemas.microsoft.com/office/drawing/2014/main" id="{FFFB6AF4-B6D4-4CF1-A298-C3346C052BD7}"/>
            </a:ext>
          </a:extLst>
        </xdr:cNvPr>
        <xdr:cNvSpPr txBox="1"/>
      </xdr:nvSpPr>
      <xdr:spPr>
        <a:xfrm>
          <a:off x="12964169" y="17509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165479</xdr:rowOff>
    </xdr:from>
    <xdr:ext cx="405111" cy="259045"/>
    <xdr:sp macro="" textlink="">
      <xdr:nvSpPr>
        <xdr:cNvPr id="898" name="n_3mainValue【庁舎】&#10;有形固定資産減価償却率">
          <a:extLst>
            <a:ext uri="{FF2B5EF4-FFF2-40B4-BE49-F238E27FC236}">
              <a16:creationId xmlns:a16="http://schemas.microsoft.com/office/drawing/2014/main" id="{BDCD16D7-29BD-471D-B1E0-2C28C1D9D721}"/>
            </a:ext>
          </a:extLst>
        </xdr:cNvPr>
        <xdr:cNvSpPr txBox="1"/>
      </xdr:nvSpPr>
      <xdr:spPr>
        <a:xfrm>
          <a:off x="12164069" y="1747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131190</xdr:rowOff>
    </xdr:from>
    <xdr:ext cx="405111" cy="259045"/>
    <xdr:sp macro="" textlink="">
      <xdr:nvSpPr>
        <xdr:cNvPr id="899" name="n_4mainValue【庁舎】&#10;有形固定資産減価償却率">
          <a:extLst>
            <a:ext uri="{FF2B5EF4-FFF2-40B4-BE49-F238E27FC236}">
              <a16:creationId xmlns:a16="http://schemas.microsoft.com/office/drawing/2014/main" id="{347811D3-F72B-4750-822F-902F40A0A030}"/>
            </a:ext>
          </a:extLst>
        </xdr:cNvPr>
        <xdr:cNvSpPr txBox="1"/>
      </xdr:nvSpPr>
      <xdr:spPr>
        <a:xfrm>
          <a:off x="11354444" y="17447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827F230B-5C6B-468B-A3EE-5EDE42193A28}"/>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B5D7A4D0-BB4E-437D-BD6E-E7980FB59757}"/>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3AE51760-A931-4F55-BD2C-9FC0D216EAA7}"/>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A4854D38-77E8-40C2-B039-419C78489E63}"/>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D4B52951-EBA0-447A-9196-0A0CEE0B23B6}"/>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E5AAF758-8CCB-4C27-98A4-B4EEE3633042}"/>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59FB8F1F-BC62-451C-85C4-A2C2E0432F57}"/>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38AD8E2C-3111-4671-95D8-02BFFC8921D5}"/>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BF371CD4-B7D1-4D16-AF71-BE652E4CBCBE}"/>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8DB9843F-2FD3-4C5B-A3D6-41E4E30F5C1E}"/>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A5F96224-13E9-47F9-A875-31893B6605AD}"/>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49D00F6B-D3EC-4FCE-A93B-17B4BEB2E820}"/>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29E34B48-CA15-4F15-8276-D5B5D5F1E411}"/>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C79789F5-32F5-4C90-896B-14DAF227123E}"/>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B9606B36-5B84-454F-8DDC-82CD814E0F39}"/>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3EAD547D-B2C0-4993-8230-81D377ABFD6A}"/>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1CE058FE-6201-4FF9-82FE-8CB64CABBACB}"/>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C66B61E0-B8A8-4595-B2B0-BFC7E101BEC9}"/>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4B325EE6-7B1A-45BD-9B23-A83202E7E93C}"/>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C66AD8D0-6FCD-4200-9225-C38DA0F04A6C}"/>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50932834-DCB4-4DF4-BB65-8CE043AAD39F}"/>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F77DEA65-A3CB-4D41-87CD-6BD6D62228BD}"/>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390D2C4A-E171-4AE4-A573-92F1B3210D67}"/>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6B92A7C7-8404-47D0-B594-5C5B2AC221B3}"/>
            </a:ext>
          </a:extLst>
        </xdr:cNvPr>
        <xdr:cNvCxnSpPr/>
      </xdr:nvCxnSpPr>
      <xdr:spPr>
        <a:xfrm flipV="1">
          <a:off x="19954239" y="16276955"/>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62309C1A-2145-4582-B290-F8CA4A98546E}"/>
            </a:ext>
          </a:extLst>
        </xdr:cNvPr>
        <xdr:cNvSpPr txBox="1"/>
      </xdr:nvSpPr>
      <xdr:spPr>
        <a:xfrm>
          <a:off x="19992975" y="1764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E7CD2019-4E16-44F8-8BF0-3D95209F284A}"/>
            </a:ext>
          </a:extLst>
        </xdr:cNvPr>
        <xdr:cNvCxnSpPr/>
      </xdr:nvCxnSpPr>
      <xdr:spPr>
        <a:xfrm>
          <a:off x="19878675" y="176333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022CCE93-BA33-4AFC-ADF8-F46BCE595AC7}"/>
            </a:ext>
          </a:extLst>
        </xdr:cNvPr>
        <xdr:cNvSpPr txBox="1"/>
      </xdr:nvSpPr>
      <xdr:spPr>
        <a:xfrm>
          <a:off x="19992975" y="1605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49DC3FB6-B882-4310-8F93-08C2509DCA35}"/>
            </a:ext>
          </a:extLst>
        </xdr:cNvPr>
        <xdr:cNvCxnSpPr/>
      </xdr:nvCxnSpPr>
      <xdr:spPr>
        <a:xfrm>
          <a:off x="19878675" y="16276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928" name="【庁舎】&#10;一人当たり面積平均値テキスト">
          <a:extLst>
            <a:ext uri="{FF2B5EF4-FFF2-40B4-BE49-F238E27FC236}">
              <a16:creationId xmlns:a16="http://schemas.microsoft.com/office/drawing/2014/main" id="{BF515CD6-BA9C-481E-9576-A30F5D2FC0E4}"/>
            </a:ext>
          </a:extLst>
        </xdr:cNvPr>
        <xdr:cNvSpPr txBox="1"/>
      </xdr:nvSpPr>
      <xdr:spPr>
        <a:xfrm>
          <a:off x="19992975" y="172307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62716E30-632E-4819-818B-E1B3F6680149}"/>
            </a:ext>
          </a:extLst>
        </xdr:cNvPr>
        <xdr:cNvSpPr/>
      </xdr:nvSpPr>
      <xdr:spPr>
        <a:xfrm>
          <a:off x="19897725" y="172523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EAE1E610-634D-44E2-B4B9-E1828D672133}"/>
            </a:ext>
          </a:extLst>
        </xdr:cNvPr>
        <xdr:cNvSpPr/>
      </xdr:nvSpPr>
      <xdr:spPr>
        <a:xfrm>
          <a:off x="19154775" y="172662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932698DF-52DA-4DD4-B86A-F517E9C5EC25}"/>
            </a:ext>
          </a:extLst>
        </xdr:cNvPr>
        <xdr:cNvSpPr/>
      </xdr:nvSpPr>
      <xdr:spPr>
        <a:xfrm>
          <a:off x="18345150" y="172662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2E5C3AA0-39C7-4CC2-90E2-BF7283348047}"/>
            </a:ext>
          </a:extLst>
        </xdr:cNvPr>
        <xdr:cNvSpPr/>
      </xdr:nvSpPr>
      <xdr:spPr>
        <a:xfrm>
          <a:off x="17554575" y="172904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3" name="フローチャート: 判断 932">
          <a:extLst>
            <a:ext uri="{FF2B5EF4-FFF2-40B4-BE49-F238E27FC236}">
              <a16:creationId xmlns:a16="http://schemas.microsoft.com/office/drawing/2014/main" id="{D1DBD8A9-7DCA-4F1F-A8C5-DE7796988A17}"/>
            </a:ext>
          </a:extLst>
        </xdr:cNvPr>
        <xdr:cNvSpPr/>
      </xdr:nvSpPr>
      <xdr:spPr>
        <a:xfrm>
          <a:off x="16754475" y="172904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353AB899-7307-46B8-95A4-D119EB35D51A}"/>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7D95363D-AA88-4ACD-B96C-F329ADE06D03}"/>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2279B0BB-F643-4974-AD72-38D4DC240183}"/>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148BEDF1-D066-4219-A58E-01E4E9B216CB}"/>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4A352BB2-911C-4772-8141-CB59ED210718}"/>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7620</xdr:rowOff>
    </xdr:from>
    <xdr:to>
      <xdr:col>116</xdr:col>
      <xdr:colOff>114300</xdr:colOff>
      <xdr:row>105</xdr:row>
      <xdr:rowOff>109220</xdr:rowOff>
    </xdr:to>
    <xdr:sp macro="" textlink="">
      <xdr:nvSpPr>
        <xdr:cNvPr id="939" name="楕円 938">
          <a:extLst>
            <a:ext uri="{FF2B5EF4-FFF2-40B4-BE49-F238E27FC236}">
              <a16:creationId xmlns:a16="http://schemas.microsoft.com/office/drawing/2014/main" id="{D5B79BDD-2D9A-4963-864C-BBF941873005}"/>
            </a:ext>
          </a:extLst>
        </xdr:cNvPr>
        <xdr:cNvSpPr/>
      </xdr:nvSpPr>
      <xdr:spPr>
        <a:xfrm>
          <a:off x="19897725" y="171557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30497</xdr:rowOff>
    </xdr:from>
    <xdr:ext cx="469744" cy="259045"/>
    <xdr:sp macro="" textlink="">
      <xdr:nvSpPr>
        <xdr:cNvPr id="940" name="【庁舎】&#10;一人当たり面積該当値テキスト">
          <a:extLst>
            <a:ext uri="{FF2B5EF4-FFF2-40B4-BE49-F238E27FC236}">
              <a16:creationId xmlns:a16="http://schemas.microsoft.com/office/drawing/2014/main" id="{77ADBF2C-9D4C-4A96-AA11-E69559164FE0}"/>
            </a:ext>
          </a:extLst>
        </xdr:cNvPr>
        <xdr:cNvSpPr txBox="1"/>
      </xdr:nvSpPr>
      <xdr:spPr>
        <a:xfrm>
          <a:off x="19992975" y="1700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24130</xdr:rowOff>
    </xdr:from>
    <xdr:to>
      <xdr:col>112</xdr:col>
      <xdr:colOff>38100</xdr:colOff>
      <xdr:row>105</xdr:row>
      <xdr:rowOff>125730</xdr:rowOff>
    </xdr:to>
    <xdr:sp macro="" textlink="">
      <xdr:nvSpPr>
        <xdr:cNvPr id="941" name="楕円 940">
          <a:extLst>
            <a:ext uri="{FF2B5EF4-FFF2-40B4-BE49-F238E27FC236}">
              <a16:creationId xmlns:a16="http://schemas.microsoft.com/office/drawing/2014/main" id="{54A61455-05C6-4DFE-88CE-DCB4D16357AE}"/>
            </a:ext>
          </a:extLst>
        </xdr:cNvPr>
        <xdr:cNvSpPr/>
      </xdr:nvSpPr>
      <xdr:spPr>
        <a:xfrm>
          <a:off x="19154775" y="171723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58420</xdr:rowOff>
    </xdr:from>
    <xdr:to>
      <xdr:col>116</xdr:col>
      <xdr:colOff>63500</xdr:colOff>
      <xdr:row>105</xdr:row>
      <xdr:rowOff>74930</xdr:rowOff>
    </xdr:to>
    <xdr:cxnSp macro="">
      <xdr:nvCxnSpPr>
        <xdr:cNvPr id="942" name="直線コネクタ 941">
          <a:extLst>
            <a:ext uri="{FF2B5EF4-FFF2-40B4-BE49-F238E27FC236}">
              <a16:creationId xmlns:a16="http://schemas.microsoft.com/office/drawing/2014/main" id="{04012C3E-AEB3-4425-894C-303995DEE8C5}"/>
            </a:ext>
          </a:extLst>
        </xdr:cNvPr>
        <xdr:cNvCxnSpPr/>
      </xdr:nvCxnSpPr>
      <xdr:spPr>
        <a:xfrm flipV="1">
          <a:off x="19202400" y="17203420"/>
          <a:ext cx="7524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7620</xdr:rowOff>
    </xdr:from>
    <xdr:to>
      <xdr:col>107</xdr:col>
      <xdr:colOff>101600</xdr:colOff>
      <xdr:row>105</xdr:row>
      <xdr:rowOff>109220</xdr:rowOff>
    </xdr:to>
    <xdr:sp macro="" textlink="">
      <xdr:nvSpPr>
        <xdr:cNvPr id="943" name="楕円 942">
          <a:extLst>
            <a:ext uri="{FF2B5EF4-FFF2-40B4-BE49-F238E27FC236}">
              <a16:creationId xmlns:a16="http://schemas.microsoft.com/office/drawing/2014/main" id="{5AF7C511-2939-441E-944C-FB3D7FEC6DAF}"/>
            </a:ext>
          </a:extLst>
        </xdr:cNvPr>
        <xdr:cNvSpPr/>
      </xdr:nvSpPr>
      <xdr:spPr>
        <a:xfrm>
          <a:off x="18345150" y="171557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58420</xdr:rowOff>
    </xdr:from>
    <xdr:to>
      <xdr:col>111</xdr:col>
      <xdr:colOff>177800</xdr:colOff>
      <xdr:row>105</xdr:row>
      <xdr:rowOff>74930</xdr:rowOff>
    </xdr:to>
    <xdr:cxnSp macro="">
      <xdr:nvCxnSpPr>
        <xdr:cNvPr id="944" name="直線コネクタ 943">
          <a:extLst>
            <a:ext uri="{FF2B5EF4-FFF2-40B4-BE49-F238E27FC236}">
              <a16:creationId xmlns:a16="http://schemas.microsoft.com/office/drawing/2014/main" id="{DA671FCE-16ED-4894-916B-4B6DCF47DA9D}"/>
            </a:ext>
          </a:extLst>
        </xdr:cNvPr>
        <xdr:cNvCxnSpPr/>
      </xdr:nvCxnSpPr>
      <xdr:spPr>
        <a:xfrm>
          <a:off x="18392775" y="17203420"/>
          <a:ext cx="80962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17780</xdr:rowOff>
    </xdr:from>
    <xdr:to>
      <xdr:col>102</xdr:col>
      <xdr:colOff>165100</xdr:colOff>
      <xdr:row>105</xdr:row>
      <xdr:rowOff>119380</xdr:rowOff>
    </xdr:to>
    <xdr:sp macro="" textlink="">
      <xdr:nvSpPr>
        <xdr:cNvPr id="945" name="楕円 944">
          <a:extLst>
            <a:ext uri="{FF2B5EF4-FFF2-40B4-BE49-F238E27FC236}">
              <a16:creationId xmlns:a16="http://schemas.microsoft.com/office/drawing/2014/main" id="{1526B192-DA2B-41D7-81E6-A5B636946627}"/>
            </a:ext>
          </a:extLst>
        </xdr:cNvPr>
        <xdr:cNvSpPr/>
      </xdr:nvSpPr>
      <xdr:spPr>
        <a:xfrm>
          <a:off x="17554575" y="171627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58420</xdr:rowOff>
    </xdr:from>
    <xdr:to>
      <xdr:col>107</xdr:col>
      <xdr:colOff>50800</xdr:colOff>
      <xdr:row>105</xdr:row>
      <xdr:rowOff>68580</xdr:rowOff>
    </xdr:to>
    <xdr:cxnSp macro="">
      <xdr:nvCxnSpPr>
        <xdr:cNvPr id="946" name="直線コネクタ 945">
          <a:extLst>
            <a:ext uri="{FF2B5EF4-FFF2-40B4-BE49-F238E27FC236}">
              <a16:creationId xmlns:a16="http://schemas.microsoft.com/office/drawing/2014/main" id="{5051A731-8CD5-4EE0-B9AF-5244E038542C}"/>
            </a:ext>
          </a:extLst>
        </xdr:cNvPr>
        <xdr:cNvCxnSpPr/>
      </xdr:nvCxnSpPr>
      <xdr:spPr>
        <a:xfrm flipV="1">
          <a:off x="17602200" y="17203420"/>
          <a:ext cx="79057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27939</xdr:rowOff>
    </xdr:from>
    <xdr:to>
      <xdr:col>98</xdr:col>
      <xdr:colOff>38100</xdr:colOff>
      <xdr:row>105</xdr:row>
      <xdr:rowOff>129539</xdr:rowOff>
    </xdr:to>
    <xdr:sp macro="" textlink="">
      <xdr:nvSpPr>
        <xdr:cNvPr id="947" name="楕円 946">
          <a:extLst>
            <a:ext uri="{FF2B5EF4-FFF2-40B4-BE49-F238E27FC236}">
              <a16:creationId xmlns:a16="http://schemas.microsoft.com/office/drawing/2014/main" id="{5F9A52A1-11BA-421B-8E6C-1385180BC052}"/>
            </a:ext>
          </a:extLst>
        </xdr:cNvPr>
        <xdr:cNvSpPr/>
      </xdr:nvSpPr>
      <xdr:spPr>
        <a:xfrm>
          <a:off x="16754475" y="171761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68580</xdr:rowOff>
    </xdr:from>
    <xdr:to>
      <xdr:col>102</xdr:col>
      <xdr:colOff>114300</xdr:colOff>
      <xdr:row>105</xdr:row>
      <xdr:rowOff>78739</xdr:rowOff>
    </xdr:to>
    <xdr:cxnSp macro="">
      <xdr:nvCxnSpPr>
        <xdr:cNvPr id="948" name="直線コネクタ 947">
          <a:extLst>
            <a:ext uri="{FF2B5EF4-FFF2-40B4-BE49-F238E27FC236}">
              <a16:creationId xmlns:a16="http://schemas.microsoft.com/office/drawing/2014/main" id="{4FACBE06-63EB-4CB4-8826-AF6679A06F95}"/>
            </a:ext>
          </a:extLst>
        </xdr:cNvPr>
        <xdr:cNvCxnSpPr/>
      </xdr:nvCxnSpPr>
      <xdr:spPr>
        <a:xfrm flipV="1">
          <a:off x="16802100" y="17210405"/>
          <a:ext cx="8001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949" name="n_1aveValue【庁舎】&#10;一人当たり面積">
          <a:extLst>
            <a:ext uri="{FF2B5EF4-FFF2-40B4-BE49-F238E27FC236}">
              <a16:creationId xmlns:a16="http://schemas.microsoft.com/office/drawing/2014/main" id="{FCB88458-FBC2-473A-AB96-077836F7DE01}"/>
            </a:ext>
          </a:extLst>
        </xdr:cNvPr>
        <xdr:cNvSpPr txBox="1"/>
      </xdr:nvSpPr>
      <xdr:spPr>
        <a:xfrm>
          <a:off x="18983402" y="17355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950" name="n_2aveValue【庁舎】&#10;一人当たり面積">
          <a:extLst>
            <a:ext uri="{FF2B5EF4-FFF2-40B4-BE49-F238E27FC236}">
              <a16:creationId xmlns:a16="http://schemas.microsoft.com/office/drawing/2014/main" id="{BEC3D446-1BBE-4430-A5DE-A6D3CC5DB743}"/>
            </a:ext>
          </a:extLst>
        </xdr:cNvPr>
        <xdr:cNvSpPr txBox="1"/>
      </xdr:nvSpPr>
      <xdr:spPr>
        <a:xfrm>
          <a:off x="18183302" y="17365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951" name="n_3aveValue【庁舎】&#10;一人当たり面積">
          <a:extLst>
            <a:ext uri="{FF2B5EF4-FFF2-40B4-BE49-F238E27FC236}">
              <a16:creationId xmlns:a16="http://schemas.microsoft.com/office/drawing/2014/main" id="{E6D31E41-F3FF-4929-AD6E-7F734DC85D0E}"/>
            </a:ext>
          </a:extLst>
        </xdr:cNvPr>
        <xdr:cNvSpPr txBox="1"/>
      </xdr:nvSpPr>
      <xdr:spPr>
        <a:xfrm>
          <a:off x="17383202" y="17383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952" name="n_4aveValue【庁舎】&#10;一人当たり面積">
          <a:extLst>
            <a:ext uri="{FF2B5EF4-FFF2-40B4-BE49-F238E27FC236}">
              <a16:creationId xmlns:a16="http://schemas.microsoft.com/office/drawing/2014/main" id="{EA13250F-EC8D-428C-93B3-926058DCE31C}"/>
            </a:ext>
          </a:extLst>
        </xdr:cNvPr>
        <xdr:cNvSpPr txBox="1"/>
      </xdr:nvSpPr>
      <xdr:spPr>
        <a:xfrm>
          <a:off x="16592627" y="17383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142257</xdr:rowOff>
    </xdr:from>
    <xdr:ext cx="469744" cy="259045"/>
    <xdr:sp macro="" textlink="">
      <xdr:nvSpPr>
        <xdr:cNvPr id="953" name="n_1mainValue【庁舎】&#10;一人当たり面積">
          <a:extLst>
            <a:ext uri="{FF2B5EF4-FFF2-40B4-BE49-F238E27FC236}">
              <a16:creationId xmlns:a16="http://schemas.microsoft.com/office/drawing/2014/main" id="{3015E57E-936A-4DF1-A2E9-9D35649F3C54}"/>
            </a:ext>
          </a:extLst>
        </xdr:cNvPr>
        <xdr:cNvSpPr txBox="1"/>
      </xdr:nvSpPr>
      <xdr:spPr>
        <a:xfrm>
          <a:off x="18983402" y="1694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125747</xdr:rowOff>
    </xdr:from>
    <xdr:ext cx="469744" cy="259045"/>
    <xdr:sp macro="" textlink="">
      <xdr:nvSpPr>
        <xdr:cNvPr id="954" name="n_2mainValue【庁舎】&#10;一人当たり面積">
          <a:extLst>
            <a:ext uri="{FF2B5EF4-FFF2-40B4-BE49-F238E27FC236}">
              <a16:creationId xmlns:a16="http://schemas.microsoft.com/office/drawing/2014/main" id="{FABC90B8-0AA4-43F5-8C09-E678AD84F7A9}"/>
            </a:ext>
          </a:extLst>
        </xdr:cNvPr>
        <xdr:cNvSpPr txBox="1"/>
      </xdr:nvSpPr>
      <xdr:spPr>
        <a:xfrm>
          <a:off x="18183302" y="1692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135907</xdr:rowOff>
    </xdr:from>
    <xdr:ext cx="469744" cy="259045"/>
    <xdr:sp macro="" textlink="">
      <xdr:nvSpPr>
        <xdr:cNvPr id="955" name="n_3mainValue【庁舎】&#10;一人当たり面積">
          <a:extLst>
            <a:ext uri="{FF2B5EF4-FFF2-40B4-BE49-F238E27FC236}">
              <a16:creationId xmlns:a16="http://schemas.microsoft.com/office/drawing/2014/main" id="{313D8EE3-31E1-4A39-BB02-30A659FC5732}"/>
            </a:ext>
          </a:extLst>
        </xdr:cNvPr>
        <xdr:cNvSpPr txBox="1"/>
      </xdr:nvSpPr>
      <xdr:spPr>
        <a:xfrm>
          <a:off x="17383202" y="1693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146066</xdr:rowOff>
    </xdr:from>
    <xdr:ext cx="469744" cy="259045"/>
    <xdr:sp macro="" textlink="">
      <xdr:nvSpPr>
        <xdr:cNvPr id="956" name="n_4mainValue【庁舎】&#10;一人当たり面積">
          <a:extLst>
            <a:ext uri="{FF2B5EF4-FFF2-40B4-BE49-F238E27FC236}">
              <a16:creationId xmlns:a16="http://schemas.microsoft.com/office/drawing/2014/main" id="{93A18F0C-4BA0-46A6-94AC-B71942D617AA}"/>
            </a:ext>
          </a:extLst>
        </xdr:cNvPr>
        <xdr:cNvSpPr txBox="1"/>
      </xdr:nvSpPr>
      <xdr:spPr>
        <a:xfrm>
          <a:off x="16592627" y="16944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FBCE121E-74A8-40B6-AB45-163666036E52}"/>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0EA55CC1-1782-4322-B5B7-16C5FE9F31FC}"/>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28DFF991-6369-4717-8472-98653ACB0F04}"/>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市民会館の有形固定資産減価償却率は前年度と比べて</a:t>
          </a:r>
          <a:r>
            <a:rPr kumimoji="1" lang="en-US" altLang="ja-JP" sz="1300">
              <a:latin typeface="ＭＳ Ｐゴシック" panose="020B0600070205080204" pitchFamily="50" charset="-128"/>
              <a:ea typeface="ＭＳ Ｐゴシック" panose="020B0600070205080204" pitchFamily="50" charset="-128"/>
            </a:rPr>
            <a:t>15.4</a:t>
          </a:r>
          <a:r>
            <a:rPr kumimoji="1" lang="ja-JP" altLang="en-US" sz="1300">
              <a:latin typeface="ＭＳ Ｐゴシック" panose="020B0600070205080204" pitchFamily="50" charset="-128"/>
              <a:ea typeface="ＭＳ Ｐゴシック" panose="020B0600070205080204" pitchFamily="50" charset="-128"/>
            </a:rPr>
            <a:t>ポイント増加し、市民一人当たりの面積は</a:t>
          </a:r>
          <a:r>
            <a:rPr kumimoji="1" lang="en-US" altLang="ja-JP" sz="1300">
              <a:latin typeface="ＭＳ Ｐゴシック" panose="020B0600070205080204" pitchFamily="50" charset="-128"/>
              <a:ea typeface="ＭＳ Ｐゴシック" panose="020B0600070205080204" pitchFamily="50" charset="-128"/>
            </a:rPr>
            <a:t>0.046</a:t>
          </a:r>
          <a:r>
            <a:rPr kumimoji="1" lang="ja-JP" altLang="en-US" sz="1300">
              <a:latin typeface="ＭＳ Ｐゴシック" panose="020B0600070205080204" pitchFamily="50" charset="-128"/>
              <a:ea typeface="ＭＳ Ｐゴシック" panose="020B0600070205080204" pitchFamily="50" charset="-128"/>
            </a:rPr>
            <a:t>㎡減少した。これは、地域自治組織の再編に伴い、「長浜ふれあい会館」がコミュニティセンターへと移行し、当該区分の対象資産が「大洲市民会館」のみとなったためである。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福祉施設（隣保館、社会福祉施設、高齢者福祉施設）については、市民一人当たりの面積が類似団体平均の約</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倍に及んでおり、保有量の多さが課題となっている。なかでも隣保館は、今後の需要動向を見据えつつ、用途廃止や解体、他施設との複合化を進めるなど、総床面積の削減と適正化に努めていく。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庁舎の有形固定資産減価償却率については、前年度と比べて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ポイント減少したものの、類似団体平均と比較すると</a:t>
          </a:r>
          <a:r>
            <a:rPr kumimoji="1" lang="en-US" altLang="ja-JP" sz="1300">
              <a:latin typeface="ＭＳ Ｐゴシック" panose="020B0600070205080204" pitchFamily="50" charset="-128"/>
              <a:ea typeface="ＭＳ Ｐゴシック" panose="020B0600070205080204" pitchFamily="50" charset="-128"/>
            </a:rPr>
            <a:t>16.7</a:t>
          </a:r>
          <a:r>
            <a:rPr kumimoji="1" lang="ja-JP" altLang="en-US" sz="1300">
              <a:latin typeface="ＭＳ Ｐゴシック" panose="020B0600070205080204" pitchFamily="50" charset="-128"/>
              <a:ea typeface="ＭＳ Ｐゴシック" panose="020B0600070205080204" pitchFamily="50" charset="-128"/>
            </a:rPr>
            <a:t>ポイント高い水準にある。今後は本庁第</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別館の改修等を予定しているが、既存施設の長寿命化を目的とした改修であるため、庁舎全体の有形固定資産減価償却率が大幅に改善することは当面見込めないものと推測される。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65.21.21\&#24066;&#30010;&#25391;&#33288;&#35506;nas\41&#36001;&#25919;&#20418;\00_&#36001;&#25919;&#29366;&#27841;&#36039;&#26009;&#38598;\R6&#24180;&#24230;&#20998;&#12398;&#32154;&#12365;&#65288;&#22320;&#26041;&#20844;&#20250;&#35336;&#38306;&#20418;&#65289;\03_&#36215;&#26696;&#65288;HP&#20844;&#34920;&#29992;&#65289;\&#20844;&#20250;&#35336;&#20844;&#38283;&#29992;&#12487;&#12540;&#12479;\&#12304;&#36001;&#25919;&#29366;&#27841;&#36039;&#26009;&#38598;&#12305;_382078_&#22823;&#27954;&#24066;_2024(2&#22238;&#30446;).xlsx" TargetMode="External"/><Relationship Id="rId1" Type="http://schemas.openxmlformats.org/officeDocument/2006/relationships/externalLinkPath" Target="/41&#36001;&#25919;&#20418;/00_&#36001;&#25919;&#29366;&#27841;&#36039;&#26009;&#38598;/R6&#24180;&#24230;&#20998;&#12398;&#32154;&#12365;&#65288;&#22320;&#26041;&#20844;&#20250;&#35336;&#38306;&#20418;&#65289;/03_&#36215;&#26696;&#65288;HP&#20844;&#34920;&#29992;&#65289;/&#20844;&#20250;&#35336;&#20844;&#38283;&#29992;&#12487;&#12540;&#12479;/&#12304;&#36001;&#25919;&#29366;&#27841;&#36039;&#26009;&#38598;&#12305;_382078_&#22823;&#27954;&#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41.7</v>
          </cell>
          <cell r="BX51">
            <v>41.5</v>
          </cell>
          <cell r="CF51">
            <v>41.2</v>
          </cell>
          <cell r="CN51">
            <v>34</v>
          </cell>
          <cell r="CV51">
            <v>35.4</v>
          </cell>
        </row>
        <row r="53">
          <cell r="BP53">
            <v>67.2</v>
          </cell>
          <cell r="BX53">
            <v>67.2</v>
          </cell>
          <cell r="CF53">
            <v>67</v>
          </cell>
          <cell r="CN53">
            <v>67.7</v>
          </cell>
          <cell r="CV53">
            <v>68</v>
          </cell>
        </row>
        <row r="55">
          <cell r="AN55" t="str">
            <v>類似団体内平均値</v>
          </cell>
          <cell r="BP55">
            <v>41.5</v>
          </cell>
          <cell r="BX55">
            <v>25.2</v>
          </cell>
          <cell r="CF55">
            <v>15.7</v>
          </cell>
          <cell r="CN55">
            <v>10.199999999999999</v>
          </cell>
          <cell r="CV55">
            <v>10.5</v>
          </cell>
        </row>
        <row r="57">
          <cell r="BP57">
            <v>61.7</v>
          </cell>
          <cell r="BX57">
            <v>62.5</v>
          </cell>
          <cell r="CF57">
            <v>64.3</v>
          </cell>
          <cell r="CN57">
            <v>64.7</v>
          </cell>
          <cell r="CV57">
            <v>65.7</v>
          </cell>
        </row>
        <row r="72">
          <cell r="BP72" t="str">
            <v>R02</v>
          </cell>
          <cell r="BX72" t="str">
            <v>R03</v>
          </cell>
          <cell r="CF72" t="str">
            <v>R04</v>
          </cell>
          <cell r="CN72" t="str">
            <v>R05</v>
          </cell>
          <cell r="CV72" t="str">
            <v>R06</v>
          </cell>
        </row>
        <row r="73">
          <cell r="AN73" t="str">
            <v>当該団体値</v>
          </cell>
          <cell r="BP73">
            <v>41.7</v>
          </cell>
          <cell r="BX73">
            <v>41.5</v>
          </cell>
          <cell r="CF73">
            <v>41.2</v>
          </cell>
          <cell r="CN73">
            <v>34</v>
          </cell>
          <cell r="CV73">
            <v>35.4</v>
          </cell>
        </row>
        <row r="75">
          <cell r="BP75">
            <v>7.1</v>
          </cell>
          <cell r="BX75">
            <v>7.1</v>
          </cell>
          <cell r="CF75">
            <v>7.6</v>
          </cell>
          <cell r="CN75">
            <v>8.1999999999999993</v>
          </cell>
          <cell r="CV75">
            <v>8.3000000000000007</v>
          </cell>
        </row>
        <row r="77">
          <cell r="AN77" t="str">
            <v>類似団体内平均値</v>
          </cell>
          <cell r="BP77">
            <v>41.5</v>
          </cell>
          <cell r="BX77">
            <v>25.2</v>
          </cell>
          <cell r="CF77">
            <v>15.7</v>
          </cell>
          <cell r="CN77">
            <v>10.199999999999999</v>
          </cell>
          <cell r="CV77">
            <v>10.5</v>
          </cell>
        </row>
        <row r="79">
          <cell r="BP79">
            <v>9.1999999999999993</v>
          </cell>
          <cell r="BX79">
            <v>8.9</v>
          </cell>
          <cell r="CF79">
            <v>8.9</v>
          </cell>
          <cell r="CN79">
            <v>9</v>
          </cell>
          <cell r="CV79">
            <v>8.9</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 thickBot="1">
      <c r="B2" s="170" t="s">
        <v>77</v>
      </c>
      <c r="C2" s="170"/>
      <c r="D2" s="171"/>
    </row>
    <row r="3" spans="1:119" ht="18.75" customHeight="1" thickBot="1">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32416438</v>
      </c>
      <c r="BO4" s="449"/>
      <c r="BP4" s="449"/>
      <c r="BQ4" s="449"/>
      <c r="BR4" s="449"/>
      <c r="BS4" s="449"/>
      <c r="BT4" s="449"/>
      <c r="BU4" s="450"/>
      <c r="BV4" s="448">
        <v>31624061</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11.1</v>
      </c>
      <c r="CU4" s="589"/>
      <c r="CV4" s="589"/>
      <c r="CW4" s="589"/>
      <c r="CX4" s="589"/>
      <c r="CY4" s="589"/>
      <c r="CZ4" s="589"/>
      <c r="DA4" s="590"/>
      <c r="DB4" s="588">
        <v>14.2</v>
      </c>
      <c r="DC4" s="589"/>
      <c r="DD4" s="589"/>
      <c r="DE4" s="589"/>
      <c r="DF4" s="589"/>
      <c r="DG4" s="589"/>
      <c r="DH4" s="589"/>
      <c r="DI4" s="590"/>
    </row>
    <row r="5" spans="1:119" ht="18.75" customHeight="1">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30335539</v>
      </c>
      <c r="BO5" s="420"/>
      <c r="BP5" s="420"/>
      <c r="BQ5" s="420"/>
      <c r="BR5" s="420"/>
      <c r="BS5" s="420"/>
      <c r="BT5" s="420"/>
      <c r="BU5" s="421"/>
      <c r="BV5" s="419">
        <v>29189171</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99.7</v>
      </c>
      <c r="CU5" s="417"/>
      <c r="CV5" s="417"/>
      <c r="CW5" s="417"/>
      <c r="CX5" s="417"/>
      <c r="CY5" s="417"/>
      <c r="CZ5" s="417"/>
      <c r="DA5" s="418"/>
      <c r="DB5" s="416">
        <v>98.3</v>
      </c>
      <c r="DC5" s="417"/>
      <c r="DD5" s="417"/>
      <c r="DE5" s="417"/>
      <c r="DF5" s="417"/>
      <c r="DG5" s="417"/>
      <c r="DH5" s="417"/>
      <c r="DI5" s="418"/>
    </row>
    <row r="6" spans="1:119" ht="18.75" customHeight="1">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2080899</v>
      </c>
      <c r="BO6" s="420"/>
      <c r="BP6" s="420"/>
      <c r="BQ6" s="420"/>
      <c r="BR6" s="420"/>
      <c r="BS6" s="420"/>
      <c r="BT6" s="420"/>
      <c r="BU6" s="421"/>
      <c r="BV6" s="419">
        <v>2434890</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100</v>
      </c>
      <c r="CU6" s="563"/>
      <c r="CV6" s="563"/>
      <c r="CW6" s="563"/>
      <c r="CX6" s="563"/>
      <c r="CY6" s="563"/>
      <c r="CZ6" s="563"/>
      <c r="DA6" s="564"/>
      <c r="DB6" s="562">
        <v>98.8</v>
      </c>
      <c r="DC6" s="563"/>
      <c r="DD6" s="563"/>
      <c r="DE6" s="563"/>
      <c r="DF6" s="563"/>
      <c r="DG6" s="563"/>
      <c r="DH6" s="563"/>
      <c r="DI6" s="564"/>
    </row>
    <row r="7" spans="1:119" ht="18.75" customHeight="1">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334435</v>
      </c>
      <c r="BO7" s="420"/>
      <c r="BP7" s="420"/>
      <c r="BQ7" s="420"/>
      <c r="BR7" s="420"/>
      <c r="BS7" s="420"/>
      <c r="BT7" s="420"/>
      <c r="BU7" s="421"/>
      <c r="BV7" s="419">
        <v>222823</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15774772</v>
      </c>
      <c r="CU7" s="420"/>
      <c r="CV7" s="420"/>
      <c r="CW7" s="420"/>
      <c r="CX7" s="420"/>
      <c r="CY7" s="420"/>
      <c r="CZ7" s="420"/>
      <c r="DA7" s="421"/>
      <c r="DB7" s="419">
        <v>15597358</v>
      </c>
      <c r="DC7" s="420"/>
      <c r="DD7" s="420"/>
      <c r="DE7" s="420"/>
      <c r="DF7" s="420"/>
      <c r="DG7" s="420"/>
      <c r="DH7" s="420"/>
      <c r="DI7" s="421"/>
    </row>
    <row r="8" spans="1:119" ht="18.75" customHeight="1" thickBot="1">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1746464</v>
      </c>
      <c r="BO8" s="420"/>
      <c r="BP8" s="420"/>
      <c r="BQ8" s="420"/>
      <c r="BR8" s="420"/>
      <c r="BS8" s="420"/>
      <c r="BT8" s="420"/>
      <c r="BU8" s="421"/>
      <c r="BV8" s="419">
        <v>2212067</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0.35</v>
      </c>
      <c r="CU8" s="523"/>
      <c r="CV8" s="523"/>
      <c r="CW8" s="523"/>
      <c r="CX8" s="523"/>
      <c r="CY8" s="523"/>
      <c r="CZ8" s="523"/>
      <c r="DA8" s="524"/>
      <c r="DB8" s="522">
        <v>0.34</v>
      </c>
      <c r="DC8" s="523"/>
      <c r="DD8" s="523"/>
      <c r="DE8" s="523"/>
      <c r="DF8" s="523"/>
      <c r="DG8" s="523"/>
      <c r="DH8" s="523"/>
      <c r="DI8" s="524"/>
    </row>
    <row r="9" spans="1:119" ht="18.75" customHeight="1" thickBot="1">
      <c r="A9" s="169"/>
      <c r="B9" s="551" t="s">
        <v>106</v>
      </c>
      <c r="C9" s="552"/>
      <c r="D9" s="552"/>
      <c r="E9" s="552"/>
      <c r="F9" s="552"/>
      <c r="G9" s="552"/>
      <c r="H9" s="552"/>
      <c r="I9" s="552"/>
      <c r="J9" s="552"/>
      <c r="K9" s="470"/>
      <c r="L9" s="553" t="s">
        <v>107</v>
      </c>
      <c r="M9" s="554"/>
      <c r="N9" s="554"/>
      <c r="O9" s="554"/>
      <c r="P9" s="554"/>
      <c r="Q9" s="555"/>
      <c r="R9" s="556">
        <v>40575</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-465603</v>
      </c>
      <c r="BO9" s="420"/>
      <c r="BP9" s="420"/>
      <c r="BQ9" s="420"/>
      <c r="BR9" s="420"/>
      <c r="BS9" s="420"/>
      <c r="BT9" s="420"/>
      <c r="BU9" s="421"/>
      <c r="BV9" s="419">
        <v>-864404</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14.4</v>
      </c>
      <c r="CU9" s="417"/>
      <c r="CV9" s="417"/>
      <c r="CW9" s="417"/>
      <c r="CX9" s="417"/>
      <c r="CY9" s="417"/>
      <c r="CZ9" s="417"/>
      <c r="DA9" s="418"/>
      <c r="DB9" s="416">
        <v>14.4</v>
      </c>
      <c r="DC9" s="417"/>
      <c r="DD9" s="417"/>
      <c r="DE9" s="417"/>
      <c r="DF9" s="417"/>
      <c r="DG9" s="417"/>
      <c r="DH9" s="417"/>
      <c r="DI9" s="418"/>
    </row>
    <row r="10" spans="1:119" ht="18.75" customHeight="1" thickBot="1">
      <c r="A10" s="169"/>
      <c r="B10" s="551"/>
      <c r="C10" s="552"/>
      <c r="D10" s="552"/>
      <c r="E10" s="552"/>
      <c r="F10" s="552"/>
      <c r="G10" s="552"/>
      <c r="H10" s="552"/>
      <c r="I10" s="552"/>
      <c r="J10" s="552"/>
      <c r="K10" s="470"/>
      <c r="L10" s="375" t="s">
        <v>112</v>
      </c>
      <c r="M10" s="376"/>
      <c r="N10" s="376"/>
      <c r="O10" s="376"/>
      <c r="P10" s="376"/>
      <c r="Q10" s="377"/>
      <c r="R10" s="372">
        <v>44086</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3194</v>
      </c>
      <c r="BO10" s="420"/>
      <c r="BP10" s="420"/>
      <c r="BQ10" s="420"/>
      <c r="BR10" s="420"/>
      <c r="BS10" s="420"/>
      <c r="BT10" s="420"/>
      <c r="BU10" s="421"/>
      <c r="BV10" s="419">
        <v>356</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114</v>
      </c>
      <c r="AV11" s="478"/>
      <c r="AW11" s="478"/>
      <c r="AX11" s="478"/>
      <c r="AY11" s="433" t="s">
        <v>120</v>
      </c>
      <c r="AZ11" s="434"/>
      <c r="BA11" s="434"/>
      <c r="BB11" s="434"/>
      <c r="BC11" s="434"/>
      <c r="BD11" s="434"/>
      <c r="BE11" s="434"/>
      <c r="BF11" s="434"/>
      <c r="BG11" s="434"/>
      <c r="BH11" s="434"/>
      <c r="BI11" s="434"/>
      <c r="BJ11" s="434"/>
      <c r="BK11" s="434"/>
      <c r="BL11" s="434"/>
      <c r="BM11" s="435"/>
      <c r="BN11" s="419">
        <v>1900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c r="A12" s="169"/>
      <c r="B12" s="525" t="s">
        <v>123</v>
      </c>
      <c r="C12" s="526"/>
      <c r="D12" s="526"/>
      <c r="E12" s="526"/>
      <c r="F12" s="526"/>
      <c r="G12" s="526"/>
      <c r="H12" s="526"/>
      <c r="I12" s="526"/>
      <c r="J12" s="526"/>
      <c r="K12" s="527"/>
      <c r="L12" s="534" t="s">
        <v>124</v>
      </c>
      <c r="M12" s="535"/>
      <c r="N12" s="535"/>
      <c r="O12" s="535"/>
      <c r="P12" s="535"/>
      <c r="Q12" s="536"/>
      <c r="R12" s="537">
        <v>39040</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114</v>
      </c>
      <c r="AV12" s="478"/>
      <c r="AW12" s="478"/>
      <c r="AX12" s="478"/>
      <c r="AY12" s="433" t="s">
        <v>128</v>
      </c>
      <c r="AZ12" s="434"/>
      <c r="BA12" s="434"/>
      <c r="BB12" s="434"/>
      <c r="BC12" s="434"/>
      <c r="BD12" s="434"/>
      <c r="BE12" s="434"/>
      <c r="BF12" s="434"/>
      <c r="BG12" s="434"/>
      <c r="BH12" s="434"/>
      <c r="BI12" s="434"/>
      <c r="BJ12" s="434"/>
      <c r="BK12" s="434"/>
      <c r="BL12" s="434"/>
      <c r="BM12" s="435"/>
      <c r="BN12" s="419">
        <v>450000</v>
      </c>
      <c r="BO12" s="420"/>
      <c r="BP12" s="420"/>
      <c r="BQ12" s="420"/>
      <c r="BR12" s="420"/>
      <c r="BS12" s="420"/>
      <c r="BT12" s="420"/>
      <c r="BU12" s="421"/>
      <c r="BV12" s="419">
        <v>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c r="A13" s="169"/>
      <c r="B13" s="528"/>
      <c r="C13" s="529"/>
      <c r="D13" s="529"/>
      <c r="E13" s="529"/>
      <c r="F13" s="529"/>
      <c r="G13" s="529"/>
      <c r="H13" s="529"/>
      <c r="I13" s="529"/>
      <c r="J13" s="529"/>
      <c r="K13" s="530"/>
      <c r="L13" s="178"/>
      <c r="M13" s="503" t="s">
        <v>130</v>
      </c>
      <c r="N13" s="504"/>
      <c r="O13" s="504"/>
      <c r="P13" s="504"/>
      <c r="Q13" s="505"/>
      <c r="R13" s="506">
        <v>38621</v>
      </c>
      <c r="S13" s="507"/>
      <c r="T13" s="507"/>
      <c r="U13" s="507"/>
      <c r="V13" s="508"/>
      <c r="W13" s="509" t="s">
        <v>131</v>
      </c>
      <c r="X13" s="405"/>
      <c r="Y13" s="405"/>
      <c r="Z13" s="405"/>
      <c r="AA13" s="405"/>
      <c r="AB13" s="406"/>
      <c r="AC13" s="372">
        <v>2132</v>
      </c>
      <c r="AD13" s="373"/>
      <c r="AE13" s="373"/>
      <c r="AF13" s="373"/>
      <c r="AG13" s="374"/>
      <c r="AH13" s="372">
        <v>2431</v>
      </c>
      <c r="AI13" s="373"/>
      <c r="AJ13" s="373"/>
      <c r="AK13" s="373"/>
      <c r="AL13" s="432"/>
      <c r="AM13" s="476" t="s">
        <v>132</v>
      </c>
      <c r="AN13" s="376"/>
      <c r="AO13" s="376"/>
      <c r="AP13" s="376"/>
      <c r="AQ13" s="376"/>
      <c r="AR13" s="376"/>
      <c r="AS13" s="376"/>
      <c r="AT13" s="377"/>
      <c r="AU13" s="477" t="s">
        <v>114</v>
      </c>
      <c r="AV13" s="478"/>
      <c r="AW13" s="478"/>
      <c r="AX13" s="478"/>
      <c r="AY13" s="433" t="s">
        <v>133</v>
      </c>
      <c r="AZ13" s="434"/>
      <c r="BA13" s="434"/>
      <c r="BB13" s="434"/>
      <c r="BC13" s="434"/>
      <c r="BD13" s="434"/>
      <c r="BE13" s="434"/>
      <c r="BF13" s="434"/>
      <c r="BG13" s="434"/>
      <c r="BH13" s="434"/>
      <c r="BI13" s="434"/>
      <c r="BJ13" s="434"/>
      <c r="BK13" s="434"/>
      <c r="BL13" s="434"/>
      <c r="BM13" s="435"/>
      <c r="BN13" s="419">
        <v>-910509</v>
      </c>
      <c r="BO13" s="420"/>
      <c r="BP13" s="420"/>
      <c r="BQ13" s="420"/>
      <c r="BR13" s="420"/>
      <c r="BS13" s="420"/>
      <c r="BT13" s="420"/>
      <c r="BU13" s="421"/>
      <c r="BV13" s="419">
        <v>-864048</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8.3000000000000007</v>
      </c>
      <c r="CU13" s="417"/>
      <c r="CV13" s="417"/>
      <c r="CW13" s="417"/>
      <c r="CX13" s="417"/>
      <c r="CY13" s="417"/>
      <c r="CZ13" s="417"/>
      <c r="DA13" s="418"/>
      <c r="DB13" s="416">
        <v>8.1999999999999993</v>
      </c>
      <c r="DC13" s="417"/>
      <c r="DD13" s="417"/>
      <c r="DE13" s="417"/>
      <c r="DF13" s="417"/>
      <c r="DG13" s="417"/>
      <c r="DH13" s="417"/>
      <c r="DI13" s="418"/>
    </row>
    <row r="14" spans="1:119" ht="18.75" customHeight="1" thickBot="1">
      <c r="A14" s="169"/>
      <c r="B14" s="528"/>
      <c r="C14" s="529"/>
      <c r="D14" s="529"/>
      <c r="E14" s="529"/>
      <c r="F14" s="529"/>
      <c r="G14" s="529"/>
      <c r="H14" s="529"/>
      <c r="I14" s="529"/>
      <c r="J14" s="529"/>
      <c r="K14" s="530"/>
      <c r="L14" s="493" t="s">
        <v>135</v>
      </c>
      <c r="M14" s="546"/>
      <c r="N14" s="546"/>
      <c r="O14" s="546"/>
      <c r="P14" s="546"/>
      <c r="Q14" s="547"/>
      <c r="R14" s="506">
        <v>39867</v>
      </c>
      <c r="S14" s="507"/>
      <c r="T14" s="507"/>
      <c r="U14" s="507"/>
      <c r="V14" s="508"/>
      <c r="W14" s="510"/>
      <c r="X14" s="408"/>
      <c r="Y14" s="408"/>
      <c r="Z14" s="408"/>
      <c r="AA14" s="408"/>
      <c r="AB14" s="409"/>
      <c r="AC14" s="499">
        <v>11.4</v>
      </c>
      <c r="AD14" s="500"/>
      <c r="AE14" s="500"/>
      <c r="AF14" s="500"/>
      <c r="AG14" s="501"/>
      <c r="AH14" s="499">
        <v>12.1</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v>35.4</v>
      </c>
      <c r="CU14" s="517"/>
      <c r="CV14" s="517"/>
      <c r="CW14" s="517"/>
      <c r="CX14" s="517"/>
      <c r="CY14" s="517"/>
      <c r="CZ14" s="517"/>
      <c r="DA14" s="518"/>
      <c r="DB14" s="516">
        <v>34</v>
      </c>
      <c r="DC14" s="517"/>
      <c r="DD14" s="517"/>
      <c r="DE14" s="517"/>
      <c r="DF14" s="517"/>
      <c r="DG14" s="517"/>
      <c r="DH14" s="517"/>
      <c r="DI14" s="518"/>
    </row>
    <row r="15" spans="1:119" ht="18.75" customHeight="1">
      <c r="A15" s="169"/>
      <c r="B15" s="528"/>
      <c r="C15" s="529"/>
      <c r="D15" s="529"/>
      <c r="E15" s="529"/>
      <c r="F15" s="529"/>
      <c r="G15" s="529"/>
      <c r="H15" s="529"/>
      <c r="I15" s="529"/>
      <c r="J15" s="529"/>
      <c r="K15" s="530"/>
      <c r="L15" s="178"/>
      <c r="M15" s="503" t="s">
        <v>130</v>
      </c>
      <c r="N15" s="504"/>
      <c r="O15" s="504"/>
      <c r="P15" s="504"/>
      <c r="Q15" s="505"/>
      <c r="R15" s="506">
        <v>39451</v>
      </c>
      <c r="S15" s="507"/>
      <c r="T15" s="507"/>
      <c r="U15" s="507"/>
      <c r="V15" s="508"/>
      <c r="W15" s="509" t="s">
        <v>137</v>
      </c>
      <c r="X15" s="405"/>
      <c r="Y15" s="405"/>
      <c r="Z15" s="405"/>
      <c r="AA15" s="405"/>
      <c r="AB15" s="406"/>
      <c r="AC15" s="372">
        <v>4168</v>
      </c>
      <c r="AD15" s="373"/>
      <c r="AE15" s="373"/>
      <c r="AF15" s="373"/>
      <c r="AG15" s="374"/>
      <c r="AH15" s="372">
        <v>4473</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5047635</v>
      </c>
      <c r="BO15" s="449"/>
      <c r="BP15" s="449"/>
      <c r="BQ15" s="449"/>
      <c r="BR15" s="449"/>
      <c r="BS15" s="449"/>
      <c r="BT15" s="449"/>
      <c r="BU15" s="450"/>
      <c r="BV15" s="448">
        <v>4938651</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22.2</v>
      </c>
      <c r="AD16" s="500"/>
      <c r="AE16" s="500"/>
      <c r="AF16" s="500"/>
      <c r="AG16" s="501"/>
      <c r="AH16" s="499">
        <v>22.2</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14529870</v>
      </c>
      <c r="BO16" s="420"/>
      <c r="BP16" s="420"/>
      <c r="BQ16" s="420"/>
      <c r="BR16" s="420"/>
      <c r="BS16" s="420"/>
      <c r="BT16" s="420"/>
      <c r="BU16" s="421"/>
      <c r="BV16" s="419">
        <v>14333364</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c r="A17" s="169"/>
      <c r="B17" s="531"/>
      <c r="C17" s="532"/>
      <c r="D17" s="532"/>
      <c r="E17" s="532"/>
      <c r="F17" s="532"/>
      <c r="G17" s="532"/>
      <c r="H17" s="532"/>
      <c r="I17" s="532"/>
      <c r="J17" s="532"/>
      <c r="K17" s="533"/>
      <c r="L17" s="183"/>
      <c r="M17" s="512" t="s">
        <v>143</v>
      </c>
      <c r="N17" s="513"/>
      <c r="O17" s="513"/>
      <c r="P17" s="513"/>
      <c r="Q17" s="514"/>
      <c r="R17" s="496" t="s">
        <v>141</v>
      </c>
      <c r="S17" s="497"/>
      <c r="T17" s="497"/>
      <c r="U17" s="497"/>
      <c r="V17" s="498"/>
      <c r="W17" s="509" t="s">
        <v>144</v>
      </c>
      <c r="X17" s="405"/>
      <c r="Y17" s="405"/>
      <c r="Z17" s="405"/>
      <c r="AA17" s="405"/>
      <c r="AB17" s="406"/>
      <c r="AC17" s="372">
        <v>12480</v>
      </c>
      <c r="AD17" s="373"/>
      <c r="AE17" s="373"/>
      <c r="AF17" s="373"/>
      <c r="AG17" s="374"/>
      <c r="AH17" s="372">
        <v>13225</v>
      </c>
      <c r="AI17" s="373"/>
      <c r="AJ17" s="373"/>
      <c r="AK17" s="373"/>
      <c r="AL17" s="432"/>
      <c r="AM17" s="476"/>
      <c r="AN17" s="376"/>
      <c r="AO17" s="376"/>
      <c r="AP17" s="376"/>
      <c r="AQ17" s="376"/>
      <c r="AR17" s="376"/>
      <c r="AS17" s="376"/>
      <c r="AT17" s="377"/>
      <c r="AU17" s="477"/>
      <c r="AV17" s="478"/>
      <c r="AW17" s="478"/>
      <c r="AX17" s="478"/>
      <c r="AY17" s="433" t="s">
        <v>145</v>
      </c>
      <c r="AZ17" s="434"/>
      <c r="BA17" s="434"/>
      <c r="BB17" s="434"/>
      <c r="BC17" s="434"/>
      <c r="BD17" s="434"/>
      <c r="BE17" s="434"/>
      <c r="BF17" s="434"/>
      <c r="BG17" s="434"/>
      <c r="BH17" s="434"/>
      <c r="BI17" s="434"/>
      <c r="BJ17" s="434"/>
      <c r="BK17" s="434"/>
      <c r="BL17" s="434"/>
      <c r="BM17" s="435"/>
      <c r="BN17" s="419">
        <v>6253141</v>
      </c>
      <c r="BO17" s="420"/>
      <c r="BP17" s="420"/>
      <c r="BQ17" s="420"/>
      <c r="BR17" s="420"/>
      <c r="BS17" s="420"/>
      <c r="BT17" s="420"/>
      <c r="BU17" s="421"/>
      <c r="BV17" s="419">
        <v>6130257</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c r="A18" s="169"/>
      <c r="B18" s="469" t="s">
        <v>146</v>
      </c>
      <c r="C18" s="470"/>
      <c r="D18" s="470"/>
      <c r="E18" s="471"/>
      <c r="F18" s="471"/>
      <c r="G18" s="471"/>
      <c r="H18" s="471"/>
      <c r="I18" s="471"/>
      <c r="J18" s="471"/>
      <c r="K18" s="471"/>
      <c r="L18" s="472">
        <v>432.12</v>
      </c>
      <c r="M18" s="472"/>
      <c r="N18" s="472"/>
      <c r="O18" s="472"/>
      <c r="P18" s="472"/>
      <c r="Q18" s="472"/>
      <c r="R18" s="473"/>
      <c r="S18" s="473"/>
      <c r="T18" s="473"/>
      <c r="U18" s="473"/>
      <c r="V18" s="474"/>
      <c r="W18" s="490"/>
      <c r="X18" s="491"/>
      <c r="Y18" s="491"/>
      <c r="Z18" s="491"/>
      <c r="AA18" s="491"/>
      <c r="AB18" s="515"/>
      <c r="AC18" s="389">
        <v>66.5</v>
      </c>
      <c r="AD18" s="390"/>
      <c r="AE18" s="390"/>
      <c r="AF18" s="390"/>
      <c r="AG18" s="475"/>
      <c r="AH18" s="389">
        <v>65.7</v>
      </c>
      <c r="AI18" s="390"/>
      <c r="AJ18" s="390"/>
      <c r="AK18" s="390"/>
      <c r="AL18" s="391"/>
      <c r="AM18" s="476"/>
      <c r="AN18" s="376"/>
      <c r="AO18" s="376"/>
      <c r="AP18" s="376"/>
      <c r="AQ18" s="376"/>
      <c r="AR18" s="376"/>
      <c r="AS18" s="376"/>
      <c r="AT18" s="377"/>
      <c r="AU18" s="477"/>
      <c r="AV18" s="478"/>
      <c r="AW18" s="478"/>
      <c r="AX18" s="478"/>
      <c r="AY18" s="433" t="s">
        <v>147</v>
      </c>
      <c r="AZ18" s="434"/>
      <c r="BA18" s="434"/>
      <c r="BB18" s="434"/>
      <c r="BC18" s="434"/>
      <c r="BD18" s="434"/>
      <c r="BE18" s="434"/>
      <c r="BF18" s="434"/>
      <c r="BG18" s="434"/>
      <c r="BH18" s="434"/>
      <c r="BI18" s="434"/>
      <c r="BJ18" s="434"/>
      <c r="BK18" s="434"/>
      <c r="BL18" s="434"/>
      <c r="BM18" s="435"/>
      <c r="BN18" s="419">
        <v>16043377</v>
      </c>
      <c r="BO18" s="420"/>
      <c r="BP18" s="420"/>
      <c r="BQ18" s="420"/>
      <c r="BR18" s="420"/>
      <c r="BS18" s="420"/>
      <c r="BT18" s="420"/>
      <c r="BU18" s="421"/>
      <c r="BV18" s="419">
        <v>15461162</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c r="A19" s="169"/>
      <c r="B19" s="469" t="s">
        <v>148</v>
      </c>
      <c r="C19" s="470"/>
      <c r="D19" s="470"/>
      <c r="E19" s="471"/>
      <c r="F19" s="471"/>
      <c r="G19" s="471"/>
      <c r="H19" s="471"/>
      <c r="I19" s="471"/>
      <c r="J19" s="471"/>
      <c r="K19" s="471"/>
      <c r="L19" s="479">
        <v>94</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149</v>
      </c>
      <c r="AZ19" s="434"/>
      <c r="BA19" s="434"/>
      <c r="BB19" s="434"/>
      <c r="BC19" s="434"/>
      <c r="BD19" s="434"/>
      <c r="BE19" s="434"/>
      <c r="BF19" s="434"/>
      <c r="BG19" s="434"/>
      <c r="BH19" s="434"/>
      <c r="BI19" s="434"/>
      <c r="BJ19" s="434"/>
      <c r="BK19" s="434"/>
      <c r="BL19" s="434"/>
      <c r="BM19" s="435"/>
      <c r="BN19" s="419">
        <v>22001642</v>
      </c>
      <c r="BO19" s="420"/>
      <c r="BP19" s="420"/>
      <c r="BQ19" s="420"/>
      <c r="BR19" s="420"/>
      <c r="BS19" s="420"/>
      <c r="BT19" s="420"/>
      <c r="BU19" s="421"/>
      <c r="BV19" s="419">
        <v>22143258</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c r="A20" s="169"/>
      <c r="B20" s="469" t="s">
        <v>150</v>
      </c>
      <c r="C20" s="470"/>
      <c r="D20" s="470"/>
      <c r="E20" s="471"/>
      <c r="F20" s="471"/>
      <c r="G20" s="471"/>
      <c r="H20" s="471"/>
      <c r="I20" s="471"/>
      <c r="J20" s="471"/>
      <c r="K20" s="471"/>
      <c r="L20" s="479">
        <v>17375</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c r="A21" s="169"/>
      <c r="B21" s="466" t="s">
        <v>151</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c r="A22" s="169"/>
      <c r="B22" s="395" t="s">
        <v>152</v>
      </c>
      <c r="C22" s="396"/>
      <c r="D22" s="397"/>
      <c r="E22" s="404" t="s">
        <v>1</v>
      </c>
      <c r="F22" s="405"/>
      <c r="G22" s="405"/>
      <c r="H22" s="405"/>
      <c r="I22" s="405"/>
      <c r="J22" s="405"/>
      <c r="K22" s="406"/>
      <c r="L22" s="404" t="s">
        <v>153</v>
      </c>
      <c r="M22" s="405"/>
      <c r="N22" s="405"/>
      <c r="O22" s="405"/>
      <c r="P22" s="406"/>
      <c r="Q22" s="410" t="s">
        <v>154</v>
      </c>
      <c r="R22" s="411"/>
      <c r="S22" s="411"/>
      <c r="T22" s="411"/>
      <c r="U22" s="411"/>
      <c r="V22" s="412"/>
      <c r="W22" s="461" t="s">
        <v>155</v>
      </c>
      <c r="X22" s="396"/>
      <c r="Y22" s="397"/>
      <c r="Z22" s="404" t="s">
        <v>1</v>
      </c>
      <c r="AA22" s="405"/>
      <c r="AB22" s="405"/>
      <c r="AC22" s="405"/>
      <c r="AD22" s="405"/>
      <c r="AE22" s="405"/>
      <c r="AF22" s="405"/>
      <c r="AG22" s="406"/>
      <c r="AH22" s="422" t="s">
        <v>156</v>
      </c>
      <c r="AI22" s="405"/>
      <c r="AJ22" s="405"/>
      <c r="AK22" s="405"/>
      <c r="AL22" s="406"/>
      <c r="AM22" s="422" t="s">
        <v>157</v>
      </c>
      <c r="AN22" s="423"/>
      <c r="AO22" s="423"/>
      <c r="AP22" s="423"/>
      <c r="AQ22" s="423"/>
      <c r="AR22" s="424"/>
      <c r="AS22" s="410" t="s">
        <v>154</v>
      </c>
      <c r="AT22" s="411"/>
      <c r="AU22" s="411"/>
      <c r="AV22" s="411"/>
      <c r="AW22" s="411"/>
      <c r="AX22" s="428"/>
      <c r="AY22" s="445" t="s">
        <v>158</v>
      </c>
      <c r="AZ22" s="446"/>
      <c r="BA22" s="446"/>
      <c r="BB22" s="446"/>
      <c r="BC22" s="446"/>
      <c r="BD22" s="446"/>
      <c r="BE22" s="446"/>
      <c r="BF22" s="446"/>
      <c r="BG22" s="446"/>
      <c r="BH22" s="446"/>
      <c r="BI22" s="446"/>
      <c r="BJ22" s="446"/>
      <c r="BK22" s="446"/>
      <c r="BL22" s="446"/>
      <c r="BM22" s="447"/>
      <c r="BN22" s="448">
        <v>33051269</v>
      </c>
      <c r="BO22" s="449"/>
      <c r="BP22" s="449"/>
      <c r="BQ22" s="449"/>
      <c r="BR22" s="449"/>
      <c r="BS22" s="449"/>
      <c r="BT22" s="449"/>
      <c r="BU22" s="450"/>
      <c r="BV22" s="448">
        <v>32975781</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159</v>
      </c>
      <c r="AZ23" s="434"/>
      <c r="BA23" s="434"/>
      <c r="BB23" s="434"/>
      <c r="BC23" s="434"/>
      <c r="BD23" s="434"/>
      <c r="BE23" s="434"/>
      <c r="BF23" s="434"/>
      <c r="BG23" s="434"/>
      <c r="BH23" s="434"/>
      <c r="BI23" s="434"/>
      <c r="BJ23" s="434"/>
      <c r="BK23" s="434"/>
      <c r="BL23" s="434"/>
      <c r="BM23" s="435"/>
      <c r="BN23" s="419">
        <v>26597813</v>
      </c>
      <c r="BO23" s="420"/>
      <c r="BP23" s="420"/>
      <c r="BQ23" s="420"/>
      <c r="BR23" s="420"/>
      <c r="BS23" s="420"/>
      <c r="BT23" s="420"/>
      <c r="BU23" s="421"/>
      <c r="BV23" s="419">
        <v>27088591</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c r="A24" s="169"/>
      <c r="B24" s="398"/>
      <c r="C24" s="399"/>
      <c r="D24" s="400"/>
      <c r="E24" s="375" t="s">
        <v>160</v>
      </c>
      <c r="F24" s="376"/>
      <c r="G24" s="376"/>
      <c r="H24" s="376"/>
      <c r="I24" s="376"/>
      <c r="J24" s="376"/>
      <c r="K24" s="377"/>
      <c r="L24" s="372">
        <v>1</v>
      </c>
      <c r="M24" s="373"/>
      <c r="N24" s="373"/>
      <c r="O24" s="373"/>
      <c r="P24" s="374"/>
      <c r="Q24" s="372">
        <v>8710</v>
      </c>
      <c r="R24" s="373"/>
      <c r="S24" s="373"/>
      <c r="T24" s="373"/>
      <c r="U24" s="373"/>
      <c r="V24" s="374"/>
      <c r="W24" s="462"/>
      <c r="X24" s="399"/>
      <c r="Y24" s="400"/>
      <c r="Z24" s="375" t="s">
        <v>161</v>
      </c>
      <c r="AA24" s="376"/>
      <c r="AB24" s="376"/>
      <c r="AC24" s="376"/>
      <c r="AD24" s="376"/>
      <c r="AE24" s="376"/>
      <c r="AF24" s="376"/>
      <c r="AG24" s="377"/>
      <c r="AH24" s="372">
        <v>425</v>
      </c>
      <c r="AI24" s="373"/>
      <c r="AJ24" s="373"/>
      <c r="AK24" s="373"/>
      <c r="AL24" s="374"/>
      <c r="AM24" s="372">
        <v>1344700</v>
      </c>
      <c r="AN24" s="373"/>
      <c r="AO24" s="373"/>
      <c r="AP24" s="373"/>
      <c r="AQ24" s="373"/>
      <c r="AR24" s="374"/>
      <c r="AS24" s="372">
        <v>3164</v>
      </c>
      <c r="AT24" s="373"/>
      <c r="AU24" s="373"/>
      <c r="AV24" s="373"/>
      <c r="AW24" s="373"/>
      <c r="AX24" s="432"/>
      <c r="AY24" s="392" t="s">
        <v>162</v>
      </c>
      <c r="AZ24" s="393"/>
      <c r="BA24" s="393"/>
      <c r="BB24" s="393"/>
      <c r="BC24" s="393"/>
      <c r="BD24" s="393"/>
      <c r="BE24" s="393"/>
      <c r="BF24" s="393"/>
      <c r="BG24" s="393"/>
      <c r="BH24" s="393"/>
      <c r="BI24" s="393"/>
      <c r="BJ24" s="393"/>
      <c r="BK24" s="393"/>
      <c r="BL24" s="393"/>
      <c r="BM24" s="394"/>
      <c r="BN24" s="419">
        <v>27492258</v>
      </c>
      <c r="BO24" s="420"/>
      <c r="BP24" s="420"/>
      <c r="BQ24" s="420"/>
      <c r="BR24" s="420"/>
      <c r="BS24" s="420"/>
      <c r="BT24" s="420"/>
      <c r="BU24" s="421"/>
      <c r="BV24" s="419">
        <v>26783762</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c r="A25" s="169"/>
      <c r="B25" s="398"/>
      <c r="C25" s="399"/>
      <c r="D25" s="400"/>
      <c r="E25" s="375" t="s">
        <v>163</v>
      </c>
      <c r="F25" s="376"/>
      <c r="G25" s="376"/>
      <c r="H25" s="376"/>
      <c r="I25" s="376"/>
      <c r="J25" s="376"/>
      <c r="K25" s="377"/>
      <c r="L25" s="372">
        <v>1</v>
      </c>
      <c r="M25" s="373"/>
      <c r="N25" s="373"/>
      <c r="O25" s="373"/>
      <c r="P25" s="374"/>
      <c r="Q25" s="372">
        <v>6760</v>
      </c>
      <c r="R25" s="373"/>
      <c r="S25" s="373"/>
      <c r="T25" s="373"/>
      <c r="U25" s="373"/>
      <c r="V25" s="374"/>
      <c r="W25" s="462"/>
      <c r="X25" s="399"/>
      <c r="Y25" s="400"/>
      <c r="Z25" s="375" t="s">
        <v>164</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165</v>
      </c>
      <c r="AZ25" s="446"/>
      <c r="BA25" s="446"/>
      <c r="BB25" s="446"/>
      <c r="BC25" s="446"/>
      <c r="BD25" s="446"/>
      <c r="BE25" s="446"/>
      <c r="BF25" s="446"/>
      <c r="BG25" s="446"/>
      <c r="BH25" s="446"/>
      <c r="BI25" s="446"/>
      <c r="BJ25" s="446"/>
      <c r="BK25" s="446"/>
      <c r="BL25" s="446"/>
      <c r="BM25" s="447"/>
      <c r="BN25" s="448">
        <v>4639641</v>
      </c>
      <c r="BO25" s="449"/>
      <c r="BP25" s="449"/>
      <c r="BQ25" s="449"/>
      <c r="BR25" s="449"/>
      <c r="BS25" s="449"/>
      <c r="BT25" s="449"/>
      <c r="BU25" s="450"/>
      <c r="BV25" s="448">
        <v>4569371</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c r="A26" s="169"/>
      <c r="B26" s="398"/>
      <c r="C26" s="399"/>
      <c r="D26" s="400"/>
      <c r="E26" s="375" t="s">
        <v>166</v>
      </c>
      <c r="F26" s="376"/>
      <c r="G26" s="376"/>
      <c r="H26" s="376"/>
      <c r="I26" s="376"/>
      <c r="J26" s="376"/>
      <c r="K26" s="377"/>
      <c r="L26" s="372">
        <v>1</v>
      </c>
      <c r="M26" s="373"/>
      <c r="N26" s="373"/>
      <c r="O26" s="373"/>
      <c r="P26" s="374"/>
      <c r="Q26" s="372">
        <v>5650</v>
      </c>
      <c r="R26" s="373"/>
      <c r="S26" s="373"/>
      <c r="T26" s="373"/>
      <c r="U26" s="373"/>
      <c r="V26" s="374"/>
      <c r="W26" s="462"/>
      <c r="X26" s="399"/>
      <c r="Y26" s="400"/>
      <c r="Z26" s="375" t="s">
        <v>167</v>
      </c>
      <c r="AA26" s="430"/>
      <c r="AB26" s="430"/>
      <c r="AC26" s="430"/>
      <c r="AD26" s="430"/>
      <c r="AE26" s="430"/>
      <c r="AF26" s="430"/>
      <c r="AG26" s="431"/>
      <c r="AH26" s="372">
        <v>16</v>
      </c>
      <c r="AI26" s="373"/>
      <c r="AJ26" s="373"/>
      <c r="AK26" s="373"/>
      <c r="AL26" s="374"/>
      <c r="AM26" s="372">
        <v>43808</v>
      </c>
      <c r="AN26" s="373"/>
      <c r="AO26" s="373"/>
      <c r="AP26" s="373"/>
      <c r="AQ26" s="373"/>
      <c r="AR26" s="374"/>
      <c r="AS26" s="372">
        <v>2738</v>
      </c>
      <c r="AT26" s="373"/>
      <c r="AU26" s="373"/>
      <c r="AV26" s="373"/>
      <c r="AW26" s="373"/>
      <c r="AX26" s="432"/>
      <c r="AY26" s="459" t="s">
        <v>168</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c r="A27" s="169"/>
      <c r="B27" s="398"/>
      <c r="C27" s="399"/>
      <c r="D27" s="400"/>
      <c r="E27" s="375" t="s">
        <v>169</v>
      </c>
      <c r="F27" s="376"/>
      <c r="G27" s="376"/>
      <c r="H27" s="376"/>
      <c r="I27" s="376"/>
      <c r="J27" s="376"/>
      <c r="K27" s="377"/>
      <c r="L27" s="372">
        <v>1</v>
      </c>
      <c r="M27" s="373"/>
      <c r="N27" s="373"/>
      <c r="O27" s="373"/>
      <c r="P27" s="374"/>
      <c r="Q27" s="372">
        <v>4470</v>
      </c>
      <c r="R27" s="373"/>
      <c r="S27" s="373"/>
      <c r="T27" s="373"/>
      <c r="U27" s="373"/>
      <c r="V27" s="374"/>
      <c r="W27" s="462"/>
      <c r="X27" s="399"/>
      <c r="Y27" s="400"/>
      <c r="Z27" s="375" t="s">
        <v>170</v>
      </c>
      <c r="AA27" s="376"/>
      <c r="AB27" s="376"/>
      <c r="AC27" s="376"/>
      <c r="AD27" s="376"/>
      <c r="AE27" s="376"/>
      <c r="AF27" s="376"/>
      <c r="AG27" s="377"/>
      <c r="AH27" s="372">
        <v>9</v>
      </c>
      <c r="AI27" s="373"/>
      <c r="AJ27" s="373"/>
      <c r="AK27" s="373"/>
      <c r="AL27" s="374"/>
      <c r="AM27" s="372">
        <v>33876</v>
      </c>
      <c r="AN27" s="373"/>
      <c r="AO27" s="373"/>
      <c r="AP27" s="373"/>
      <c r="AQ27" s="373"/>
      <c r="AR27" s="374"/>
      <c r="AS27" s="372">
        <v>3764</v>
      </c>
      <c r="AT27" s="373"/>
      <c r="AU27" s="373"/>
      <c r="AV27" s="373"/>
      <c r="AW27" s="373"/>
      <c r="AX27" s="432"/>
      <c r="AY27" s="456" t="s">
        <v>171</v>
      </c>
      <c r="AZ27" s="457"/>
      <c r="BA27" s="457"/>
      <c r="BB27" s="457"/>
      <c r="BC27" s="457"/>
      <c r="BD27" s="457"/>
      <c r="BE27" s="457"/>
      <c r="BF27" s="457"/>
      <c r="BG27" s="457"/>
      <c r="BH27" s="457"/>
      <c r="BI27" s="457"/>
      <c r="BJ27" s="457"/>
      <c r="BK27" s="457"/>
      <c r="BL27" s="457"/>
      <c r="BM27" s="458"/>
      <c r="BN27" s="453">
        <v>487149</v>
      </c>
      <c r="BO27" s="454"/>
      <c r="BP27" s="454"/>
      <c r="BQ27" s="454"/>
      <c r="BR27" s="454"/>
      <c r="BS27" s="454"/>
      <c r="BT27" s="454"/>
      <c r="BU27" s="455"/>
      <c r="BV27" s="453">
        <v>486991</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c r="A28" s="169"/>
      <c r="B28" s="398"/>
      <c r="C28" s="399"/>
      <c r="D28" s="400"/>
      <c r="E28" s="375" t="s">
        <v>172</v>
      </c>
      <c r="F28" s="376"/>
      <c r="G28" s="376"/>
      <c r="H28" s="376"/>
      <c r="I28" s="376"/>
      <c r="J28" s="376"/>
      <c r="K28" s="377"/>
      <c r="L28" s="372">
        <v>1</v>
      </c>
      <c r="M28" s="373"/>
      <c r="N28" s="373"/>
      <c r="O28" s="373"/>
      <c r="P28" s="374"/>
      <c r="Q28" s="372">
        <v>3700</v>
      </c>
      <c r="R28" s="373"/>
      <c r="S28" s="373"/>
      <c r="T28" s="373"/>
      <c r="U28" s="373"/>
      <c r="V28" s="374"/>
      <c r="W28" s="462"/>
      <c r="X28" s="399"/>
      <c r="Y28" s="400"/>
      <c r="Z28" s="375" t="s">
        <v>173</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174</v>
      </c>
      <c r="AZ28" s="437"/>
      <c r="BA28" s="437"/>
      <c r="BB28" s="438"/>
      <c r="BC28" s="445" t="s">
        <v>46</v>
      </c>
      <c r="BD28" s="446"/>
      <c r="BE28" s="446"/>
      <c r="BF28" s="446"/>
      <c r="BG28" s="446"/>
      <c r="BH28" s="446"/>
      <c r="BI28" s="446"/>
      <c r="BJ28" s="446"/>
      <c r="BK28" s="446"/>
      <c r="BL28" s="446"/>
      <c r="BM28" s="447"/>
      <c r="BN28" s="448">
        <v>2578165</v>
      </c>
      <c r="BO28" s="449"/>
      <c r="BP28" s="449"/>
      <c r="BQ28" s="449"/>
      <c r="BR28" s="449"/>
      <c r="BS28" s="449"/>
      <c r="BT28" s="449"/>
      <c r="BU28" s="450"/>
      <c r="BV28" s="448">
        <v>3024971</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c r="A29" s="169"/>
      <c r="B29" s="398"/>
      <c r="C29" s="399"/>
      <c r="D29" s="400"/>
      <c r="E29" s="375" t="s">
        <v>175</v>
      </c>
      <c r="F29" s="376"/>
      <c r="G29" s="376"/>
      <c r="H29" s="376"/>
      <c r="I29" s="376"/>
      <c r="J29" s="376"/>
      <c r="K29" s="377"/>
      <c r="L29" s="372">
        <v>19</v>
      </c>
      <c r="M29" s="373"/>
      <c r="N29" s="373"/>
      <c r="O29" s="373"/>
      <c r="P29" s="374"/>
      <c r="Q29" s="372">
        <v>3440</v>
      </c>
      <c r="R29" s="373"/>
      <c r="S29" s="373"/>
      <c r="T29" s="373"/>
      <c r="U29" s="373"/>
      <c r="V29" s="374"/>
      <c r="W29" s="463"/>
      <c r="X29" s="464"/>
      <c r="Y29" s="465"/>
      <c r="Z29" s="375" t="s">
        <v>176</v>
      </c>
      <c r="AA29" s="376"/>
      <c r="AB29" s="376"/>
      <c r="AC29" s="376"/>
      <c r="AD29" s="376"/>
      <c r="AE29" s="376"/>
      <c r="AF29" s="376"/>
      <c r="AG29" s="377"/>
      <c r="AH29" s="372">
        <v>434</v>
      </c>
      <c r="AI29" s="373"/>
      <c r="AJ29" s="373"/>
      <c r="AK29" s="373"/>
      <c r="AL29" s="374"/>
      <c r="AM29" s="372">
        <v>1378576</v>
      </c>
      <c r="AN29" s="373"/>
      <c r="AO29" s="373"/>
      <c r="AP29" s="373"/>
      <c r="AQ29" s="373"/>
      <c r="AR29" s="374"/>
      <c r="AS29" s="372">
        <v>3176</v>
      </c>
      <c r="AT29" s="373"/>
      <c r="AU29" s="373"/>
      <c r="AV29" s="373"/>
      <c r="AW29" s="373"/>
      <c r="AX29" s="432"/>
      <c r="AY29" s="439"/>
      <c r="AZ29" s="440"/>
      <c r="BA29" s="440"/>
      <c r="BB29" s="441"/>
      <c r="BC29" s="433" t="s">
        <v>177</v>
      </c>
      <c r="BD29" s="434"/>
      <c r="BE29" s="434"/>
      <c r="BF29" s="434"/>
      <c r="BG29" s="434"/>
      <c r="BH29" s="434"/>
      <c r="BI29" s="434"/>
      <c r="BJ29" s="434"/>
      <c r="BK29" s="434"/>
      <c r="BL29" s="434"/>
      <c r="BM29" s="435"/>
      <c r="BN29" s="419">
        <v>1270330</v>
      </c>
      <c r="BO29" s="420"/>
      <c r="BP29" s="420"/>
      <c r="BQ29" s="420"/>
      <c r="BR29" s="420"/>
      <c r="BS29" s="420"/>
      <c r="BT29" s="420"/>
      <c r="BU29" s="421"/>
      <c r="BV29" s="419">
        <v>1264300</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178</v>
      </c>
      <c r="X30" s="387"/>
      <c r="Y30" s="387"/>
      <c r="Z30" s="387"/>
      <c r="AA30" s="387"/>
      <c r="AB30" s="387"/>
      <c r="AC30" s="387"/>
      <c r="AD30" s="387"/>
      <c r="AE30" s="387"/>
      <c r="AF30" s="387"/>
      <c r="AG30" s="388"/>
      <c r="AH30" s="389">
        <v>94.2</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6490515</v>
      </c>
      <c r="BO30" s="454"/>
      <c r="BP30" s="454"/>
      <c r="BQ30" s="454"/>
      <c r="BR30" s="454"/>
      <c r="BS30" s="454"/>
      <c r="BT30" s="454"/>
      <c r="BU30" s="455"/>
      <c r="BV30" s="453">
        <v>6955126</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c r="A31" s="169"/>
      <c r="B31" s="191"/>
      <c r="DI31" s="192"/>
    </row>
    <row r="32" spans="1:113" ht="13.5" customHeight="1">
      <c r="A32" s="169"/>
      <c r="B32" s="193"/>
      <c r="C32" s="378" t="s">
        <v>179</v>
      </c>
      <c r="D32" s="378"/>
      <c r="E32" s="378"/>
      <c r="F32" s="378"/>
      <c r="G32" s="378"/>
      <c r="H32" s="378"/>
      <c r="I32" s="378"/>
      <c r="J32" s="378"/>
      <c r="K32" s="378"/>
      <c r="L32" s="378"/>
      <c r="M32" s="378"/>
      <c r="N32" s="378"/>
      <c r="O32" s="378"/>
      <c r="P32" s="378"/>
      <c r="Q32" s="378"/>
      <c r="R32" s="378"/>
      <c r="S32" s="378"/>
      <c r="U32" s="379" t="s">
        <v>180</v>
      </c>
      <c r="V32" s="379"/>
      <c r="W32" s="379"/>
      <c r="X32" s="379"/>
      <c r="Y32" s="379"/>
      <c r="Z32" s="379"/>
      <c r="AA32" s="379"/>
      <c r="AB32" s="379"/>
      <c r="AC32" s="379"/>
      <c r="AD32" s="379"/>
      <c r="AE32" s="379"/>
      <c r="AF32" s="379"/>
      <c r="AG32" s="379"/>
      <c r="AH32" s="379"/>
      <c r="AI32" s="379"/>
      <c r="AJ32" s="379"/>
      <c r="AK32" s="379"/>
      <c r="AM32" s="379" t="s">
        <v>181</v>
      </c>
      <c r="AN32" s="379"/>
      <c r="AO32" s="379"/>
      <c r="AP32" s="379"/>
      <c r="AQ32" s="379"/>
      <c r="AR32" s="379"/>
      <c r="AS32" s="379"/>
      <c r="AT32" s="379"/>
      <c r="AU32" s="379"/>
      <c r="AV32" s="379"/>
      <c r="AW32" s="379"/>
      <c r="AX32" s="379"/>
      <c r="AY32" s="379"/>
      <c r="AZ32" s="379"/>
      <c r="BA32" s="379"/>
      <c r="BB32" s="379"/>
      <c r="BC32" s="379"/>
      <c r="BE32" s="379" t="s">
        <v>182</v>
      </c>
      <c r="BF32" s="379"/>
      <c r="BG32" s="379"/>
      <c r="BH32" s="379"/>
      <c r="BI32" s="379"/>
      <c r="BJ32" s="379"/>
      <c r="BK32" s="379"/>
      <c r="BL32" s="379"/>
      <c r="BM32" s="379"/>
      <c r="BN32" s="379"/>
      <c r="BO32" s="379"/>
      <c r="BP32" s="379"/>
      <c r="BQ32" s="379"/>
      <c r="BR32" s="379"/>
      <c r="BS32" s="379"/>
      <c r="BT32" s="379"/>
      <c r="BU32" s="379"/>
      <c r="BW32" s="379" t="s">
        <v>183</v>
      </c>
      <c r="BX32" s="379"/>
      <c r="BY32" s="379"/>
      <c r="BZ32" s="379"/>
      <c r="CA32" s="379"/>
      <c r="CB32" s="379"/>
      <c r="CC32" s="379"/>
      <c r="CD32" s="379"/>
      <c r="CE32" s="379"/>
      <c r="CF32" s="379"/>
      <c r="CG32" s="379"/>
      <c r="CH32" s="379"/>
      <c r="CI32" s="379"/>
      <c r="CJ32" s="379"/>
      <c r="CK32" s="379"/>
      <c r="CL32" s="379"/>
      <c r="CM32" s="379"/>
      <c r="CO32" s="379" t="s">
        <v>184</v>
      </c>
      <c r="CP32" s="379"/>
      <c r="CQ32" s="379"/>
      <c r="CR32" s="379"/>
      <c r="CS32" s="379"/>
      <c r="CT32" s="379"/>
      <c r="CU32" s="379"/>
      <c r="CV32" s="379"/>
      <c r="CW32" s="379"/>
      <c r="CX32" s="379"/>
      <c r="CY32" s="379"/>
      <c r="CZ32" s="379"/>
      <c r="DA32" s="379"/>
      <c r="DB32" s="379"/>
      <c r="DC32" s="379"/>
      <c r="DD32" s="379"/>
      <c r="DE32" s="379"/>
      <c r="DI32" s="192"/>
    </row>
    <row r="33" spans="1:113" ht="13.5" customHeight="1">
      <c r="A33" s="169"/>
      <c r="B33" s="193"/>
      <c r="C33" s="371" t="s">
        <v>185</v>
      </c>
      <c r="D33" s="371"/>
      <c r="E33" s="370" t="s">
        <v>186</v>
      </c>
      <c r="F33" s="370"/>
      <c r="G33" s="370"/>
      <c r="H33" s="370"/>
      <c r="I33" s="370"/>
      <c r="J33" s="370"/>
      <c r="K33" s="370"/>
      <c r="L33" s="370"/>
      <c r="M33" s="370"/>
      <c r="N33" s="370"/>
      <c r="O33" s="370"/>
      <c r="P33" s="370"/>
      <c r="Q33" s="370"/>
      <c r="R33" s="370"/>
      <c r="S33" s="370"/>
      <c r="T33" s="194"/>
      <c r="U33" s="371" t="s">
        <v>185</v>
      </c>
      <c r="V33" s="371"/>
      <c r="W33" s="370" t="s">
        <v>186</v>
      </c>
      <c r="X33" s="370"/>
      <c r="Y33" s="370"/>
      <c r="Z33" s="370"/>
      <c r="AA33" s="370"/>
      <c r="AB33" s="370"/>
      <c r="AC33" s="370"/>
      <c r="AD33" s="370"/>
      <c r="AE33" s="370"/>
      <c r="AF33" s="370"/>
      <c r="AG33" s="370"/>
      <c r="AH33" s="370"/>
      <c r="AI33" s="370"/>
      <c r="AJ33" s="370"/>
      <c r="AK33" s="370"/>
      <c r="AL33" s="194"/>
      <c r="AM33" s="371" t="s">
        <v>185</v>
      </c>
      <c r="AN33" s="371"/>
      <c r="AO33" s="370" t="s">
        <v>186</v>
      </c>
      <c r="AP33" s="370"/>
      <c r="AQ33" s="370"/>
      <c r="AR33" s="370"/>
      <c r="AS33" s="370"/>
      <c r="AT33" s="370"/>
      <c r="AU33" s="370"/>
      <c r="AV33" s="370"/>
      <c r="AW33" s="370"/>
      <c r="AX33" s="370"/>
      <c r="AY33" s="370"/>
      <c r="AZ33" s="370"/>
      <c r="BA33" s="370"/>
      <c r="BB33" s="370"/>
      <c r="BC33" s="370"/>
      <c r="BD33" s="195"/>
      <c r="BE33" s="370" t="s">
        <v>187</v>
      </c>
      <c r="BF33" s="370"/>
      <c r="BG33" s="370" t="s">
        <v>188</v>
      </c>
      <c r="BH33" s="370"/>
      <c r="BI33" s="370"/>
      <c r="BJ33" s="370"/>
      <c r="BK33" s="370"/>
      <c r="BL33" s="370"/>
      <c r="BM33" s="370"/>
      <c r="BN33" s="370"/>
      <c r="BO33" s="370"/>
      <c r="BP33" s="370"/>
      <c r="BQ33" s="370"/>
      <c r="BR33" s="370"/>
      <c r="BS33" s="370"/>
      <c r="BT33" s="370"/>
      <c r="BU33" s="370"/>
      <c r="BV33" s="195"/>
      <c r="BW33" s="371" t="s">
        <v>187</v>
      </c>
      <c r="BX33" s="371"/>
      <c r="BY33" s="370" t="s">
        <v>189</v>
      </c>
      <c r="BZ33" s="370"/>
      <c r="CA33" s="370"/>
      <c r="CB33" s="370"/>
      <c r="CC33" s="370"/>
      <c r="CD33" s="370"/>
      <c r="CE33" s="370"/>
      <c r="CF33" s="370"/>
      <c r="CG33" s="370"/>
      <c r="CH33" s="370"/>
      <c r="CI33" s="370"/>
      <c r="CJ33" s="370"/>
      <c r="CK33" s="370"/>
      <c r="CL33" s="370"/>
      <c r="CM33" s="370"/>
      <c r="CN33" s="194"/>
      <c r="CO33" s="371" t="s">
        <v>185</v>
      </c>
      <c r="CP33" s="371"/>
      <c r="CQ33" s="370" t="s">
        <v>190</v>
      </c>
      <c r="CR33" s="370"/>
      <c r="CS33" s="370"/>
      <c r="CT33" s="370"/>
      <c r="CU33" s="370"/>
      <c r="CV33" s="370"/>
      <c r="CW33" s="370"/>
      <c r="CX33" s="370"/>
      <c r="CY33" s="370"/>
      <c r="CZ33" s="370"/>
      <c r="DA33" s="370"/>
      <c r="DB33" s="370"/>
      <c r="DC33" s="370"/>
      <c r="DD33" s="370"/>
      <c r="DE33" s="370"/>
      <c r="DF33" s="194"/>
      <c r="DG33" s="369" t="s">
        <v>191</v>
      </c>
      <c r="DH33" s="369"/>
      <c r="DI33" s="196"/>
    </row>
    <row r="34" spans="1:113" ht="32.25" customHeight="1">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4</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69"/>
      <c r="AM34" s="367">
        <f>IF(AO34="","",MAX(C34:D43,U34:V43)+1)</f>
        <v>8</v>
      </c>
      <c r="AN34" s="367"/>
      <c r="AO34" s="368" t="str">
        <f>IF('各会計、関係団体の財政状況及び健全化判断比率'!B32="","",'各会計、関係団体の財政状況及び健全化判断比率'!B32)</f>
        <v>水道事業会計</v>
      </c>
      <c r="AP34" s="368"/>
      <c r="AQ34" s="368"/>
      <c r="AR34" s="368"/>
      <c r="AS34" s="368"/>
      <c r="AT34" s="368"/>
      <c r="AU34" s="368"/>
      <c r="AV34" s="368"/>
      <c r="AW34" s="368"/>
      <c r="AX34" s="368"/>
      <c r="AY34" s="368"/>
      <c r="AZ34" s="368"/>
      <c r="BA34" s="368"/>
      <c r="BB34" s="368"/>
      <c r="BC34" s="368"/>
      <c r="BD34" s="169"/>
      <c r="BE34" s="367">
        <f>IF(BG34="","",MAX(C34:D43,U34:V43,AM34:AN43)+1)</f>
        <v>12</v>
      </c>
      <c r="BF34" s="367"/>
      <c r="BG34" s="368" t="str">
        <f>IF('各会計、関係団体の財政状況及び健全化判断比率'!B36="","",'各会計、関係団体の財政状況及び健全化判断比率'!B36)</f>
        <v>港湾施設事業特別会計</v>
      </c>
      <c r="BH34" s="368"/>
      <c r="BI34" s="368"/>
      <c r="BJ34" s="368"/>
      <c r="BK34" s="368"/>
      <c r="BL34" s="368"/>
      <c r="BM34" s="368"/>
      <c r="BN34" s="368"/>
      <c r="BO34" s="368"/>
      <c r="BP34" s="368"/>
      <c r="BQ34" s="368"/>
      <c r="BR34" s="368"/>
      <c r="BS34" s="368"/>
      <c r="BT34" s="368"/>
      <c r="BU34" s="368"/>
      <c r="BV34" s="169"/>
      <c r="BW34" s="367">
        <f>IF(BY34="","",MAX(C34:D43,U34:V43,AM34:AN43,BE34:BF43)+1)</f>
        <v>13</v>
      </c>
      <c r="BX34" s="367"/>
      <c r="BY34" s="368" t="str">
        <f>IF('各会計、関係団体の財政状況及び健全化判断比率'!B68="","",'各会計、関係団体の財政状況及び健全化判断比率'!B68)</f>
        <v>愛媛県市町総合事務組合（退職手当事業特別会計）</v>
      </c>
      <c r="BZ34" s="368"/>
      <c r="CA34" s="368"/>
      <c r="CB34" s="368"/>
      <c r="CC34" s="368"/>
      <c r="CD34" s="368"/>
      <c r="CE34" s="368"/>
      <c r="CF34" s="368"/>
      <c r="CG34" s="368"/>
      <c r="CH34" s="368"/>
      <c r="CI34" s="368"/>
      <c r="CJ34" s="368"/>
      <c r="CK34" s="368"/>
      <c r="CL34" s="368"/>
      <c r="CM34" s="368"/>
      <c r="CN34" s="169"/>
      <c r="CO34" s="367">
        <f>IF(CQ34="","",MAX(C34:D43,U34:V43,AM34:AN43,BE34:BF43,BW34:BX43)+1)</f>
        <v>23</v>
      </c>
      <c r="CP34" s="367"/>
      <c r="CQ34" s="368" t="str">
        <f>IF('各会計、関係団体の財政状況及び健全化判断比率'!BS7="","",'各会計、関係団体の財政状況及び健全化判断比率'!BS7)</f>
        <v>青島海運有限会社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c r="A35" s="169"/>
      <c r="B35" s="193"/>
      <c r="C35" s="367">
        <f>IF(E35="","",C34+1)</f>
        <v>2</v>
      </c>
      <c r="D35" s="367"/>
      <c r="E35" s="368" t="str">
        <f>IF('各会計、関係団体の財政状況及び健全化判断比率'!B8="","",'各会計、関係団体の財政状況及び健全化判断比率'!B8)</f>
        <v>土地取得造成特別会計</v>
      </c>
      <c r="F35" s="368"/>
      <c r="G35" s="368"/>
      <c r="H35" s="368"/>
      <c r="I35" s="368"/>
      <c r="J35" s="368"/>
      <c r="K35" s="368"/>
      <c r="L35" s="368"/>
      <c r="M35" s="368"/>
      <c r="N35" s="368"/>
      <c r="O35" s="368"/>
      <c r="P35" s="368"/>
      <c r="Q35" s="368"/>
      <c r="R35" s="368"/>
      <c r="S35" s="368"/>
      <c r="T35" s="169"/>
      <c r="U35" s="367">
        <f>IF(W35="","",U34+1)</f>
        <v>5</v>
      </c>
      <c r="V35" s="367"/>
      <c r="W35" s="368" t="str">
        <f>IF('各会計、関係団体の財政状況及び健全化判断比率'!B29="","",'各会計、関係団体の財政状況及び健全化判断比率'!B29)</f>
        <v>国民健康保険診療所特別会計</v>
      </c>
      <c r="X35" s="368"/>
      <c r="Y35" s="368"/>
      <c r="Z35" s="368"/>
      <c r="AA35" s="368"/>
      <c r="AB35" s="368"/>
      <c r="AC35" s="368"/>
      <c r="AD35" s="368"/>
      <c r="AE35" s="368"/>
      <c r="AF35" s="368"/>
      <c r="AG35" s="368"/>
      <c r="AH35" s="368"/>
      <c r="AI35" s="368"/>
      <c r="AJ35" s="368"/>
      <c r="AK35" s="368"/>
      <c r="AL35" s="169"/>
      <c r="AM35" s="367">
        <f t="shared" ref="AM35:AM43" si="0">IF(AO35="","",AM34+1)</f>
        <v>9</v>
      </c>
      <c r="AN35" s="367"/>
      <c r="AO35" s="368" t="str">
        <f>IF('各会計、関係団体の財政状況及び健全化判断比率'!B33="","",'各会計、関係団体の財政状況及び健全化判断比率'!B33)</f>
        <v>工業用水道事業会計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14</v>
      </c>
      <c r="BX35" s="367"/>
      <c r="BY35" s="368" t="str">
        <f>IF('各会計、関係団体の財政状況及び健全化判断比率'!B69="","",'各会計、関係団体の財政状況及び健全化判断比率'!B69)</f>
        <v>愛媛県市町総合事務組合（消防補償事業特別会計）</v>
      </c>
      <c r="BZ35" s="368"/>
      <c r="CA35" s="368"/>
      <c r="CB35" s="368"/>
      <c r="CC35" s="368"/>
      <c r="CD35" s="368"/>
      <c r="CE35" s="368"/>
      <c r="CF35" s="368"/>
      <c r="CG35" s="368"/>
      <c r="CH35" s="368"/>
      <c r="CI35" s="368"/>
      <c r="CJ35" s="368"/>
      <c r="CK35" s="368"/>
      <c r="CL35" s="368"/>
      <c r="CM35" s="368"/>
      <c r="CN35" s="169"/>
      <c r="CO35" s="367">
        <f t="shared" ref="CO35:CO43" si="3">IF(CQ35="","",CO34+1)</f>
        <v>24</v>
      </c>
      <c r="CP35" s="367"/>
      <c r="CQ35" s="368" t="str">
        <f>IF('各会計、関係団体の財政状況及び健全化判断比率'!BS8="","",'各会計、関係団体の財政状況及び健全化判断比率'!BS8)</f>
        <v>ひじかわ開発株式会社</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c r="A36" s="169"/>
      <c r="B36" s="193"/>
      <c r="C36" s="367">
        <f>IF(E36="","",C35+1)</f>
        <v>3</v>
      </c>
      <c r="D36" s="367"/>
      <c r="E36" s="368" t="str">
        <f>IF('各会計、関係団体の財政状況及び健全化判断比率'!B9="","",'各会計、関係団体の財政状況及び健全化判断比率'!B9)</f>
        <v>飲料水供給事業特別会計</v>
      </c>
      <c r="F36" s="368"/>
      <c r="G36" s="368"/>
      <c r="H36" s="368"/>
      <c r="I36" s="368"/>
      <c r="J36" s="368"/>
      <c r="K36" s="368"/>
      <c r="L36" s="368"/>
      <c r="M36" s="368"/>
      <c r="N36" s="368"/>
      <c r="O36" s="368"/>
      <c r="P36" s="368"/>
      <c r="Q36" s="368"/>
      <c r="R36" s="368"/>
      <c r="S36" s="368"/>
      <c r="T36" s="169"/>
      <c r="U36" s="367">
        <f t="shared" ref="U36:U43" si="4">IF(W36="","",U35+1)</f>
        <v>6</v>
      </c>
      <c r="V36" s="367"/>
      <c r="W36" s="368" t="str">
        <f>IF('各会計、関係団体の財政状況及び健全化判断比率'!B30="","",'各会計、関係団体の財政状況及び健全化判断比率'!B30)</f>
        <v>後期高齢者医療特別会計</v>
      </c>
      <c r="X36" s="368"/>
      <c r="Y36" s="368"/>
      <c r="Z36" s="368"/>
      <c r="AA36" s="368"/>
      <c r="AB36" s="368"/>
      <c r="AC36" s="368"/>
      <c r="AD36" s="368"/>
      <c r="AE36" s="368"/>
      <c r="AF36" s="368"/>
      <c r="AG36" s="368"/>
      <c r="AH36" s="368"/>
      <c r="AI36" s="368"/>
      <c r="AJ36" s="368"/>
      <c r="AK36" s="368"/>
      <c r="AL36" s="169"/>
      <c r="AM36" s="367">
        <f t="shared" si="0"/>
        <v>10</v>
      </c>
      <c r="AN36" s="367"/>
      <c r="AO36" s="368" t="str">
        <f>IF('各会計、関係団体の財政状況及び健全化判断比率'!B34="","",'各会計、関係団体の財政状況及び健全化判断比率'!B34)</f>
        <v>下水道事業会計</v>
      </c>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15</v>
      </c>
      <c r="BX36" s="367"/>
      <c r="BY36" s="368" t="str">
        <f>IF('各会計、関係団体の財政状況及び健全化判断比率'!B70="","",'各会計、関係団体の財政状況及び健全化判断比率'!B70)</f>
        <v>大洲・喜多衛生事務組合</v>
      </c>
      <c r="BZ36" s="368"/>
      <c r="CA36" s="368"/>
      <c r="CB36" s="368"/>
      <c r="CC36" s="368"/>
      <c r="CD36" s="368"/>
      <c r="CE36" s="368"/>
      <c r="CF36" s="368"/>
      <c r="CG36" s="368"/>
      <c r="CH36" s="368"/>
      <c r="CI36" s="368"/>
      <c r="CJ36" s="368"/>
      <c r="CK36" s="368"/>
      <c r="CL36" s="368"/>
      <c r="CM36" s="368"/>
      <c r="CN36" s="169"/>
      <c r="CO36" s="367">
        <f t="shared" si="3"/>
        <v>25</v>
      </c>
      <c r="CP36" s="367"/>
      <c r="CQ36" s="368" t="str">
        <f>IF('各会計、関係団体の財政状況及び健全化判断比率'!BS9="","",'各会計、関係団体の財政状況及び健全化判断比率'!BS9)</f>
        <v>株式会社清流の里ひじかわ</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f t="shared" si="4"/>
        <v>7</v>
      </c>
      <c r="V37" s="367"/>
      <c r="W37" s="368" t="str">
        <f>IF('各会計、関係団体の財政状況及び健全化判断比率'!B31="","",'各会計、関係団体の財政状況及び健全化判断比率'!B31)</f>
        <v>介護保険特別会計</v>
      </c>
      <c r="X37" s="368"/>
      <c r="Y37" s="368"/>
      <c r="Z37" s="368"/>
      <c r="AA37" s="368"/>
      <c r="AB37" s="368"/>
      <c r="AC37" s="368"/>
      <c r="AD37" s="368"/>
      <c r="AE37" s="368"/>
      <c r="AF37" s="368"/>
      <c r="AG37" s="368"/>
      <c r="AH37" s="368"/>
      <c r="AI37" s="368"/>
      <c r="AJ37" s="368"/>
      <c r="AK37" s="368"/>
      <c r="AL37" s="169"/>
      <c r="AM37" s="367">
        <f t="shared" si="0"/>
        <v>11</v>
      </c>
      <c r="AN37" s="367"/>
      <c r="AO37" s="368" t="str">
        <f>IF('各会計、関係団体の財政状況及び健全化判断比率'!B35="","",'各会計、関係団体の財政状況及び健全化判断比率'!B35)</f>
        <v>病院事業会計</v>
      </c>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16</v>
      </c>
      <c r="BX37" s="367"/>
      <c r="BY37" s="368" t="str">
        <f>IF('各会計、関係団体の財政状況及び健全化判断比率'!B71="","",'各会計、関係団体の財政状況及び健全化判断比率'!B71)</f>
        <v>大洲喜多特別養護老人ホーム事務組合（一般会計）</v>
      </c>
      <c r="BZ37" s="368"/>
      <c r="CA37" s="368"/>
      <c r="CB37" s="368"/>
      <c r="CC37" s="368"/>
      <c r="CD37" s="368"/>
      <c r="CE37" s="368"/>
      <c r="CF37" s="368"/>
      <c r="CG37" s="368"/>
      <c r="CH37" s="368"/>
      <c r="CI37" s="368"/>
      <c r="CJ37" s="368"/>
      <c r="CK37" s="368"/>
      <c r="CL37" s="368"/>
      <c r="CM37" s="368"/>
      <c r="CN37" s="169"/>
      <c r="CO37" s="367">
        <f t="shared" si="3"/>
        <v>26</v>
      </c>
      <c r="CP37" s="367"/>
      <c r="CQ37" s="368" t="str">
        <f>IF('各会計、関係団体の財政状況及び健全化判断比率'!BS10="","",'各会計、関係団体の財政状況及び健全化判断比率'!BS10)</f>
        <v>株式会社ゆうとぴあ河辺</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17</v>
      </c>
      <c r="BX38" s="367"/>
      <c r="BY38" s="368" t="str">
        <f>IF('各会計、関係団体の財政状況及び健全化判断比率'!B72="","",'各会計、関係団体の財政状況及び健全化判断比率'!B72)</f>
        <v>大洲喜多特別養護老人ホーム事務組合（公営企業会計）</v>
      </c>
      <c r="BZ38" s="368"/>
      <c r="CA38" s="368"/>
      <c r="CB38" s="368"/>
      <c r="CC38" s="368"/>
      <c r="CD38" s="368"/>
      <c r="CE38" s="368"/>
      <c r="CF38" s="368"/>
      <c r="CG38" s="368"/>
      <c r="CH38" s="368"/>
      <c r="CI38" s="368"/>
      <c r="CJ38" s="368"/>
      <c r="CK38" s="368"/>
      <c r="CL38" s="368"/>
      <c r="CM38" s="368"/>
      <c r="CN38" s="169"/>
      <c r="CO38" s="367">
        <f t="shared" si="3"/>
        <v>27</v>
      </c>
      <c r="CP38" s="367"/>
      <c r="CQ38" s="368" t="str">
        <f>IF('各会計、関係団体の財政状況及び健全化判断比率'!BS11="","",'各会計、関係団体の財政状況及び健全化判断比率'!BS11)</f>
        <v>担い手公社河辺やまびこ有限会社</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18</v>
      </c>
      <c r="BX39" s="367"/>
      <c r="BY39" s="368" t="str">
        <f>IF('各会計、関係団体の財政状況及び健全化判断比率'!B73="","",'各会計、関係団体の財政状況及び健全化判断比率'!B73)</f>
        <v>大洲地区広域消防事務組合</v>
      </c>
      <c r="BZ39" s="368"/>
      <c r="CA39" s="368"/>
      <c r="CB39" s="368"/>
      <c r="CC39" s="368"/>
      <c r="CD39" s="368"/>
      <c r="CE39" s="368"/>
      <c r="CF39" s="368"/>
      <c r="CG39" s="368"/>
      <c r="CH39" s="368"/>
      <c r="CI39" s="368"/>
      <c r="CJ39" s="368"/>
      <c r="CK39" s="368"/>
      <c r="CL39" s="368"/>
      <c r="CM39" s="368"/>
      <c r="CN39" s="169"/>
      <c r="CO39" s="367">
        <f t="shared" si="3"/>
        <v>28</v>
      </c>
      <c r="CP39" s="367"/>
      <c r="CQ39" s="368" t="str">
        <f>IF('各会計、関係団体の財政状況及び健全化判断比率'!BS12="","",'各会計、関係団体の財政状況及び健全化判断比率'!BS12)</f>
        <v>一般社団法人キタ・マネジメント</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19</v>
      </c>
      <c r="BX40" s="367"/>
      <c r="BY40" s="368" t="str">
        <f>IF('各会計、関係団体の財政状況及び健全化判断比率'!B74="","",'各会計、関係団体の財政状況及び健全化判断比率'!B74)</f>
        <v>八幡浜・大洲地区広域市町村圏組合（一般会計）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20</v>
      </c>
      <c r="BX41" s="367"/>
      <c r="BY41" s="368" t="str">
        <f>IF('各会計、関係団体の財政状況及び健全化判断比率'!B75="","",'各会計、関係団体の財政状況及び健全化判断比率'!B75)</f>
        <v>八幡浜・大洲地区広域市町村圏組合（八幡浜・大洲地方拠点都市対策室特別会計）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f t="shared" si="2"/>
        <v>21</v>
      </c>
      <c r="BX42" s="367"/>
      <c r="BY42" s="368" t="str">
        <f>IF('各会計、関係団体の財政状況及び健全化判断比率'!B76="","",'各会計、関係団体の財政状況及び健全化判断比率'!B76)</f>
        <v>八幡浜・大洲地区広域市町村圏組合（運動公園特別会計）</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f t="shared" si="2"/>
        <v>22</v>
      </c>
      <c r="BX43" s="367"/>
      <c r="BY43" s="368" t="str">
        <f>IF('各会計、関係団体の財政状況及び健全化判断比率'!B77="","",'各会計、関係団体の財政状況及び健全化判断比率'!B77)</f>
        <v>愛媛地方税滞納整理機構</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row r="46" spans="1:113">
      <c r="B46" s="168" t="s">
        <v>192</v>
      </c>
      <c r="E46" s="364" t="s">
        <v>193</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c r="E47" s="364" t="s">
        <v>194</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c r="E48" s="364" t="s">
        <v>195</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c r="E49" s="366" t="s">
        <v>196</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c r="E50" s="364" t="s">
        <v>197</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c r="E51" s="364" t="s">
        <v>198</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c r="E52" s="364" t="s">
        <v>199</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c r="E53" s="364" t="s">
        <v>200</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row r="55" spans="5:113"/>
    <row r="56" spans="5:113"/>
  </sheetData>
  <sheetProtection algorithmName="SHA-512" hashValue="L4c8EdykpHsY42JyQMbp0WVxpWWS6LHpAdqBFBlrv7eDAYUfFJutuMQ3pYcCWc2XwExp40xbw1XB4DW8H0q55g==" saltValue="PAfIUQaGY6p6xlCMQcUNU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201</v>
      </c>
      <c r="DI1" s="718"/>
      <c r="DJ1" s="718"/>
      <c r="DK1" s="718"/>
      <c r="DL1" s="718"/>
      <c r="DM1" s="718"/>
      <c r="DN1" s="719"/>
      <c r="DO1" s="202"/>
      <c r="DP1" s="717" t="s">
        <v>202</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c r="B2" s="203" t="s">
        <v>203</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c r="B3" s="673" t="s">
        <v>204</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205</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206</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c r="B4" s="673" t="s">
        <v>1</v>
      </c>
      <c r="C4" s="674"/>
      <c r="D4" s="674"/>
      <c r="E4" s="674"/>
      <c r="F4" s="674"/>
      <c r="G4" s="674"/>
      <c r="H4" s="674"/>
      <c r="I4" s="674"/>
      <c r="J4" s="674"/>
      <c r="K4" s="674"/>
      <c r="L4" s="674"/>
      <c r="M4" s="674"/>
      <c r="N4" s="674"/>
      <c r="O4" s="674"/>
      <c r="P4" s="674"/>
      <c r="Q4" s="675"/>
      <c r="R4" s="673" t="s">
        <v>207</v>
      </c>
      <c r="S4" s="674"/>
      <c r="T4" s="674"/>
      <c r="U4" s="674"/>
      <c r="V4" s="674"/>
      <c r="W4" s="674"/>
      <c r="X4" s="674"/>
      <c r="Y4" s="675"/>
      <c r="Z4" s="673" t="s">
        <v>208</v>
      </c>
      <c r="AA4" s="674"/>
      <c r="AB4" s="674"/>
      <c r="AC4" s="675"/>
      <c r="AD4" s="673" t="s">
        <v>209</v>
      </c>
      <c r="AE4" s="674"/>
      <c r="AF4" s="674"/>
      <c r="AG4" s="674"/>
      <c r="AH4" s="674"/>
      <c r="AI4" s="674"/>
      <c r="AJ4" s="674"/>
      <c r="AK4" s="675"/>
      <c r="AL4" s="673" t="s">
        <v>208</v>
      </c>
      <c r="AM4" s="674"/>
      <c r="AN4" s="674"/>
      <c r="AO4" s="675"/>
      <c r="AP4" s="720" t="s">
        <v>210</v>
      </c>
      <c r="AQ4" s="720"/>
      <c r="AR4" s="720"/>
      <c r="AS4" s="720"/>
      <c r="AT4" s="720"/>
      <c r="AU4" s="720"/>
      <c r="AV4" s="720"/>
      <c r="AW4" s="720"/>
      <c r="AX4" s="720"/>
      <c r="AY4" s="720"/>
      <c r="AZ4" s="720"/>
      <c r="BA4" s="720"/>
      <c r="BB4" s="720"/>
      <c r="BC4" s="720"/>
      <c r="BD4" s="720"/>
      <c r="BE4" s="720"/>
      <c r="BF4" s="720"/>
      <c r="BG4" s="720" t="s">
        <v>211</v>
      </c>
      <c r="BH4" s="720"/>
      <c r="BI4" s="720"/>
      <c r="BJ4" s="720"/>
      <c r="BK4" s="720"/>
      <c r="BL4" s="720"/>
      <c r="BM4" s="720"/>
      <c r="BN4" s="720"/>
      <c r="BO4" s="720" t="s">
        <v>208</v>
      </c>
      <c r="BP4" s="720"/>
      <c r="BQ4" s="720"/>
      <c r="BR4" s="720"/>
      <c r="BS4" s="720" t="s">
        <v>212</v>
      </c>
      <c r="BT4" s="720"/>
      <c r="BU4" s="720"/>
      <c r="BV4" s="720"/>
      <c r="BW4" s="720"/>
      <c r="BX4" s="720"/>
      <c r="BY4" s="720"/>
      <c r="BZ4" s="720"/>
      <c r="CA4" s="720"/>
      <c r="CB4" s="720"/>
      <c r="CD4" s="673" t="s">
        <v>213</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c r="B5" s="679" t="s">
        <v>214</v>
      </c>
      <c r="C5" s="680"/>
      <c r="D5" s="680"/>
      <c r="E5" s="680"/>
      <c r="F5" s="680"/>
      <c r="G5" s="680"/>
      <c r="H5" s="680"/>
      <c r="I5" s="680"/>
      <c r="J5" s="680"/>
      <c r="K5" s="680"/>
      <c r="L5" s="680"/>
      <c r="M5" s="680"/>
      <c r="N5" s="680"/>
      <c r="O5" s="680"/>
      <c r="P5" s="680"/>
      <c r="Q5" s="681"/>
      <c r="R5" s="676">
        <v>4374643</v>
      </c>
      <c r="S5" s="677"/>
      <c r="T5" s="677"/>
      <c r="U5" s="677"/>
      <c r="V5" s="677"/>
      <c r="W5" s="677"/>
      <c r="X5" s="677"/>
      <c r="Y5" s="702"/>
      <c r="Z5" s="715">
        <v>13.5</v>
      </c>
      <c r="AA5" s="715"/>
      <c r="AB5" s="715"/>
      <c r="AC5" s="715"/>
      <c r="AD5" s="716">
        <v>4374643</v>
      </c>
      <c r="AE5" s="716"/>
      <c r="AF5" s="716"/>
      <c r="AG5" s="716"/>
      <c r="AH5" s="716"/>
      <c r="AI5" s="716"/>
      <c r="AJ5" s="716"/>
      <c r="AK5" s="716"/>
      <c r="AL5" s="703">
        <v>27.3</v>
      </c>
      <c r="AM5" s="685"/>
      <c r="AN5" s="685"/>
      <c r="AO5" s="704"/>
      <c r="AP5" s="679" t="s">
        <v>215</v>
      </c>
      <c r="AQ5" s="680"/>
      <c r="AR5" s="680"/>
      <c r="AS5" s="680"/>
      <c r="AT5" s="680"/>
      <c r="AU5" s="680"/>
      <c r="AV5" s="680"/>
      <c r="AW5" s="680"/>
      <c r="AX5" s="680"/>
      <c r="AY5" s="680"/>
      <c r="AZ5" s="680"/>
      <c r="BA5" s="680"/>
      <c r="BB5" s="680"/>
      <c r="BC5" s="680"/>
      <c r="BD5" s="680"/>
      <c r="BE5" s="680"/>
      <c r="BF5" s="681"/>
      <c r="BG5" s="621">
        <v>4373410</v>
      </c>
      <c r="BH5" s="622"/>
      <c r="BI5" s="622"/>
      <c r="BJ5" s="622"/>
      <c r="BK5" s="622"/>
      <c r="BL5" s="622"/>
      <c r="BM5" s="622"/>
      <c r="BN5" s="623"/>
      <c r="BO5" s="659">
        <v>100</v>
      </c>
      <c r="BP5" s="659"/>
      <c r="BQ5" s="659"/>
      <c r="BR5" s="659"/>
      <c r="BS5" s="660" t="s">
        <v>122</v>
      </c>
      <c r="BT5" s="660"/>
      <c r="BU5" s="660"/>
      <c r="BV5" s="660"/>
      <c r="BW5" s="660"/>
      <c r="BX5" s="660"/>
      <c r="BY5" s="660"/>
      <c r="BZ5" s="660"/>
      <c r="CA5" s="660"/>
      <c r="CB5" s="700"/>
      <c r="CD5" s="673" t="s">
        <v>210</v>
      </c>
      <c r="CE5" s="674"/>
      <c r="CF5" s="674"/>
      <c r="CG5" s="674"/>
      <c r="CH5" s="674"/>
      <c r="CI5" s="674"/>
      <c r="CJ5" s="674"/>
      <c r="CK5" s="674"/>
      <c r="CL5" s="674"/>
      <c r="CM5" s="674"/>
      <c r="CN5" s="674"/>
      <c r="CO5" s="674"/>
      <c r="CP5" s="674"/>
      <c r="CQ5" s="675"/>
      <c r="CR5" s="673" t="s">
        <v>216</v>
      </c>
      <c r="CS5" s="674"/>
      <c r="CT5" s="674"/>
      <c r="CU5" s="674"/>
      <c r="CV5" s="674"/>
      <c r="CW5" s="674"/>
      <c r="CX5" s="674"/>
      <c r="CY5" s="675"/>
      <c r="CZ5" s="673" t="s">
        <v>208</v>
      </c>
      <c r="DA5" s="674"/>
      <c r="DB5" s="674"/>
      <c r="DC5" s="675"/>
      <c r="DD5" s="673" t="s">
        <v>217</v>
      </c>
      <c r="DE5" s="674"/>
      <c r="DF5" s="674"/>
      <c r="DG5" s="674"/>
      <c r="DH5" s="674"/>
      <c r="DI5" s="674"/>
      <c r="DJ5" s="674"/>
      <c r="DK5" s="674"/>
      <c r="DL5" s="674"/>
      <c r="DM5" s="674"/>
      <c r="DN5" s="674"/>
      <c r="DO5" s="674"/>
      <c r="DP5" s="675"/>
      <c r="DQ5" s="673" t="s">
        <v>218</v>
      </c>
      <c r="DR5" s="674"/>
      <c r="DS5" s="674"/>
      <c r="DT5" s="674"/>
      <c r="DU5" s="674"/>
      <c r="DV5" s="674"/>
      <c r="DW5" s="674"/>
      <c r="DX5" s="674"/>
      <c r="DY5" s="674"/>
      <c r="DZ5" s="674"/>
      <c r="EA5" s="674"/>
      <c r="EB5" s="674"/>
      <c r="EC5" s="675"/>
    </row>
    <row r="6" spans="2:143" ht="11.25" customHeight="1">
      <c r="B6" s="618" t="s">
        <v>219</v>
      </c>
      <c r="C6" s="619"/>
      <c r="D6" s="619"/>
      <c r="E6" s="619"/>
      <c r="F6" s="619"/>
      <c r="G6" s="619"/>
      <c r="H6" s="619"/>
      <c r="I6" s="619"/>
      <c r="J6" s="619"/>
      <c r="K6" s="619"/>
      <c r="L6" s="619"/>
      <c r="M6" s="619"/>
      <c r="N6" s="619"/>
      <c r="O6" s="619"/>
      <c r="P6" s="619"/>
      <c r="Q6" s="620"/>
      <c r="R6" s="621">
        <v>495753</v>
      </c>
      <c r="S6" s="622"/>
      <c r="T6" s="622"/>
      <c r="U6" s="622"/>
      <c r="V6" s="622"/>
      <c r="W6" s="622"/>
      <c r="X6" s="622"/>
      <c r="Y6" s="623"/>
      <c r="Z6" s="659">
        <v>1.5</v>
      </c>
      <c r="AA6" s="659"/>
      <c r="AB6" s="659"/>
      <c r="AC6" s="659"/>
      <c r="AD6" s="660">
        <v>495753</v>
      </c>
      <c r="AE6" s="660"/>
      <c r="AF6" s="660"/>
      <c r="AG6" s="660"/>
      <c r="AH6" s="660"/>
      <c r="AI6" s="660"/>
      <c r="AJ6" s="660"/>
      <c r="AK6" s="660"/>
      <c r="AL6" s="624">
        <v>3.1</v>
      </c>
      <c r="AM6" s="625"/>
      <c r="AN6" s="625"/>
      <c r="AO6" s="661"/>
      <c r="AP6" s="618" t="s">
        <v>220</v>
      </c>
      <c r="AQ6" s="619"/>
      <c r="AR6" s="619"/>
      <c r="AS6" s="619"/>
      <c r="AT6" s="619"/>
      <c r="AU6" s="619"/>
      <c r="AV6" s="619"/>
      <c r="AW6" s="619"/>
      <c r="AX6" s="619"/>
      <c r="AY6" s="619"/>
      <c r="AZ6" s="619"/>
      <c r="BA6" s="619"/>
      <c r="BB6" s="619"/>
      <c r="BC6" s="619"/>
      <c r="BD6" s="619"/>
      <c r="BE6" s="619"/>
      <c r="BF6" s="620"/>
      <c r="BG6" s="621">
        <v>4373410</v>
      </c>
      <c r="BH6" s="622"/>
      <c r="BI6" s="622"/>
      <c r="BJ6" s="622"/>
      <c r="BK6" s="622"/>
      <c r="BL6" s="622"/>
      <c r="BM6" s="622"/>
      <c r="BN6" s="623"/>
      <c r="BO6" s="659">
        <v>100</v>
      </c>
      <c r="BP6" s="659"/>
      <c r="BQ6" s="659"/>
      <c r="BR6" s="659"/>
      <c r="BS6" s="660" t="s">
        <v>122</v>
      </c>
      <c r="BT6" s="660"/>
      <c r="BU6" s="660"/>
      <c r="BV6" s="660"/>
      <c r="BW6" s="660"/>
      <c r="BX6" s="660"/>
      <c r="BY6" s="660"/>
      <c r="BZ6" s="660"/>
      <c r="CA6" s="660"/>
      <c r="CB6" s="700"/>
      <c r="CD6" s="679" t="s">
        <v>221</v>
      </c>
      <c r="CE6" s="680"/>
      <c r="CF6" s="680"/>
      <c r="CG6" s="680"/>
      <c r="CH6" s="680"/>
      <c r="CI6" s="680"/>
      <c r="CJ6" s="680"/>
      <c r="CK6" s="680"/>
      <c r="CL6" s="680"/>
      <c r="CM6" s="680"/>
      <c r="CN6" s="680"/>
      <c r="CO6" s="680"/>
      <c r="CP6" s="680"/>
      <c r="CQ6" s="681"/>
      <c r="CR6" s="621">
        <v>195599</v>
      </c>
      <c r="CS6" s="622"/>
      <c r="CT6" s="622"/>
      <c r="CU6" s="622"/>
      <c r="CV6" s="622"/>
      <c r="CW6" s="622"/>
      <c r="CX6" s="622"/>
      <c r="CY6" s="623"/>
      <c r="CZ6" s="703">
        <v>0.6</v>
      </c>
      <c r="DA6" s="685"/>
      <c r="DB6" s="685"/>
      <c r="DC6" s="705"/>
      <c r="DD6" s="627" t="s">
        <v>122</v>
      </c>
      <c r="DE6" s="622"/>
      <c r="DF6" s="622"/>
      <c r="DG6" s="622"/>
      <c r="DH6" s="622"/>
      <c r="DI6" s="622"/>
      <c r="DJ6" s="622"/>
      <c r="DK6" s="622"/>
      <c r="DL6" s="622"/>
      <c r="DM6" s="622"/>
      <c r="DN6" s="622"/>
      <c r="DO6" s="622"/>
      <c r="DP6" s="623"/>
      <c r="DQ6" s="627">
        <v>195599</v>
      </c>
      <c r="DR6" s="622"/>
      <c r="DS6" s="622"/>
      <c r="DT6" s="622"/>
      <c r="DU6" s="622"/>
      <c r="DV6" s="622"/>
      <c r="DW6" s="622"/>
      <c r="DX6" s="622"/>
      <c r="DY6" s="622"/>
      <c r="DZ6" s="622"/>
      <c r="EA6" s="622"/>
      <c r="EB6" s="622"/>
      <c r="EC6" s="658"/>
    </row>
    <row r="7" spans="2:143" ht="11.25" customHeight="1">
      <c r="B7" s="618" t="s">
        <v>222</v>
      </c>
      <c r="C7" s="619"/>
      <c r="D7" s="619"/>
      <c r="E7" s="619"/>
      <c r="F7" s="619"/>
      <c r="G7" s="619"/>
      <c r="H7" s="619"/>
      <c r="I7" s="619"/>
      <c r="J7" s="619"/>
      <c r="K7" s="619"/>
      <c r="L7" s="619"/>
      <c r="M7" s="619"/>
      <c r="N7" s="619"/>
      <c r="O7" s="619"/>
      <c r="P7" s="619"/>
      <c r="Q7" s="620"/>
      <c r="R7" s="621">
        <v>3547</v>
      </c>
      <c r="S7" s="622"/>
      <c r="T7" s="622"/>
      <c r="U7" s="622"/>
      <c r="V7" s="622"/>
      <c r="W7" s="622"/>
      <c r="X7" s="622"/>
      <c r="Y7" s="623"/>
      <c r="Z7" s="659">
        <v>0</v>
      </c>
      <c r="AA7" s="659"/>
      <c r="AB7" s="659"/>
      <c r="AC7" s="659"/>
      <c r="AD7" s="660">
        <v>3547</v>
      </c>
      <c r="AE7" s="660"/>
      <c r="AF7" s="660"/>
      <c r="AG7" s="660"/>
      <c r="AH7" s="660"/>
      <c r="AI7" s="660"/>
      <c r="AJ7" s="660"/>
      <c r="AK7" s="660"/>
      <c r="AL7" s="624">
        <v>0</v>
      </c>
      <c r="AM7" s="625"/>
      <c r="AN7" s="625"/>
      <c r="AO7" s="661"/>
      <c r="AP7" s="618" t="s">
        <v>223</v>
      </c>
      <c r="AQ7" s="619"/>
      <c r="AR7" s="619"/>
      <c r="AS7" s="619"/>
      <c r="AT7" s="619"/>
      <c r="AU7" s="619"/>
      <c r="AV7" s="619"/>
      <c r="AW7" s="619"/>
      <c r="AX7" s="619"/>
      <c r="AY7" s="619"/>
      <c r="AZ7" s="619"/>
      <c r="BA7" s="619"/>
      <c r="BB7" s="619"/>
      <c r="BC7" s="619"/>
      <c r="BD7" s="619"/>
      <c r="BE7" s="619"/>
      <c r="BF7" s="620"/>
      <c r="BG7" s="621">
        <v>1753616</v>
      </c>
      <c r="BH7" s="622"/>
      <c r="BI7" s="622"/>
      <c r="BJ7" s="622"/>
      <c r="BK7" s="622"/>
      <c r="BL7" s="622"/>
      <c r="BM7" s="622"/>
      <c r="BN7" s="623"/>
      <c r="BO7" s="659">
        <v>40.1</v>
      </c>
      <c r="BP7" s="659"/>
      <c r="BQ7" s="659"/>
      <c r="BR7" s="659"/>
      <c r="BS7" s="660" t="s">
        <v>122</v>
      </c>
      <c r="BT7" s="660"/>
      <c r="BU7" s="660"/>
      <c r="BV7" s="660"/>
      <c r="BW7" s="660"/>
      <c r="BX7" s="660"/>
      <c r="BY7" s="660"/>
      <c r="BZ7" s="660"/>
      <c r="CA7" s="660"/>
      <c r="CB7" s="700"/>
      <c r="CD7" s="618" t="s">
        <v>224</v>
      </c>
      <c r="CE7" s="619"/>
      <c r="CF7" s="619"/>
      <c r="CG7" s="619"/>
      <c r="CH7" s="619"/>
      <c r="CI7" s="619"/>
      <c r="CJ7" s="619"/>
      <c r="CK7" s="619"/>
      <c r="CL7" s="619"/>
      <c r="CM7" s="619"/>
      <c r="CN7" s="619"/>
      <c r="CO7" s="619"/>
      <c r="CP7" s="619"/>
      <c r="CQ7" s="620"/>
      <c r="CR7" s="621">
        <v>5912635</v>
      </c>
      <c r="CS7" s="622"/>
      <c r="CT7" s="622"/>
      <c r="CU7" s="622"/>
      <c r="CV7" s="622"/>
      <c r="CW7" s="622"/>
      <c r="CX7" s="622"/>
      <c r="CY7" s="623"/>
      <c r="CZ7" s="659">
        <v>19.5</v>
      </c>
      <c r="DA7" s="659"/>
      <c r="DB7" s="659"/>
      <c r="DC7" s="659"/>
      <c r="DD7" s="627">
        <v>1587046</v>
      </c>
      <c r="DE7" s="622"/>
      <c r="DF7" s="622"/>
      <c r="DG7" s="622"/>
      <c r="DH7" s="622"/>
      <c r="DI7" s="622"/>
      <c r="DJ7" s="622"/>
      <c r="DK7" s="622"/>
      <c r="DL7" s="622"/>
      <c r="DM7" s="622"/>
      <c r="DN7" s="622"/>
      <c r="DO7" s="622"/>
      <c r="DP7" s="623"/>
      <c r="DQ7" s="627">
        <v>3326888</v>
      </c>
      <c r="DR7" s="622"/>
      <c r="DS7" s="622"/>
      <c r="DT7" s="622"/>
      <c r="DU7" s="622"/>
      <c r="DV7" s="622"/>
      <c r="DW7" s="622"/>
      <c r="DX7" s="622"/>
      <c r="DY7" s="622"/>
      <c r="DZ7" s="622"/>
      <c r="EA7" s="622"/>
      <c r="EB7" s="622"/>
      <c r="EC7" s="658"/>
    </row>
    <row r="8" spans="2:143" ht="11.25" customHeight="1">
      <c r="B8" s="618" t="s">
        <v>225</v>
      </c>
      <c r="C8" s="619"/>
      <c r="D8" s="619"/>
      <c r="E8" s="619"/>
      <c r="F8" s="619"/>
      <c r="G8" s="619"/>
      <c r="H8" s="619"/>
      <c r="I8" s="619"/>
      <c r="J8" s="619"/>
      <c r="K8" s="619"/>
      <c r="L8" s="619"/>
      <c r="M8" s="619"/>
      <c r="N8" s="619"/>
      <c r="O8" s="619"/>
      <c r="P8" s="619"/>
      <c r="Q8" s="620"/>
      <c r="R8" s="621">
        <v>33910</v>
      </c>
      <c r="S8" s="622"/>
      <c r="T8" s="622"/>
      <c r="U8" s="622"/>
      <c r="V8" s="622"/>
      <c r="W8" s="622"/>
      <c r="X8" s="622"/>
      <c r="Y8" s="623"/>
      <c r="Z8" s="659">
        <v>0.1</v>
      </c>
      <c r="AA8" s="659"/>
      <c r="AB8" s="659"/>
      <c r="AC8" s="659"/>
      <c r="AD8" s="660">
        <v>33910</v>
      </c>
      <c r="AE8" s="660"/>
      <c r="AF8" s="660"/>
      <c r="AG8" s="660"/>
      <c r="AH8" s="660"/>
      <c r="AI8" s="660"/>
      <c r="AJ8" s="660"/>
      <c r="AK8" s="660"/>
      <c r="AL8" s="624">
        <v>0.2</v>
      </c>
      <c r="AM8" s="625"/>
      <c r="AN8" s="625"/>
      <c r="AO8" s="661"/>
      <c r="AP8" s="618" t="s">
        <v>226</v>
      </c>
      <c r="AQ8" s="619"/>
      <c r="AR8" s="619"/>
      <c r="AS8" s="619"/>
      <c r="AT8" s="619"/>
      <c r="AU8" s="619"/>
      <c r="AV8" s="619"/>
      <c r="AW8" s="619"/>
      <c r="AX8" s="619"/>
      <c r="AY8" s="619"/>
      <c r="AZ8" s="619"/>
      <c r="BA8" s="619"/>
      <c r="BB8" s="619"/>
      <c r="BC8" s="619"/>
      <c r="BD8" s="619"/>
      <c r="BE8" s="619"/>
      <c r="BF8" s="620"/>
      <c r="BG8" s="621">
        <v>57949</v>
      </c>
      <c r="BH8" s="622"/>
      <c r="BI8" s="622"/>
      <c r="BJ8" s="622"/>
      <c r="BK8" s="622"/>
      <c r="BL8" s="622"/>
      <c r="BM8" s="622"/>
      <c r="BN8" s="623"/>
      <c r="BO8" s="659">
        <v>1.3</v>
      </c>
      <c r="BP8" s="659"/>
      <c r="BQ8" s="659"/>
      <c r="BR8" s="659"/>
      <c r="BS8" s="660" t="s">
        <v>122</v>
      </c>
      <c r="BT8" s="660"/>
      <c r="BU8" s="660"/>
      <c r="BV8" s="660"/>
      <c r="BW8" s="660"/>
      <c r="BX8" s="660"/>
      <c r="BY8" s="660"/>
      <c r="BZ8" s="660"/>
      <c r="CA8" s="660"/>
      <c r="CB8" s="700"/>
      <c r="CD8" s="618" t="s">
        <v>227</v>
      </c>
      <c r="CE8" s="619"/>
      <c r="CF8" s="619"/>
      <c r="CG8" s="619"/>
      <c r="CH8" s="619"/>
      <c r="CI8" s="619"/>
      <c r="CJ8" s="619"/>
      <c r="CK8" s="619"/>
      <c r="CL8" s="619"/>
      <c r="CM8" s="619"/>
      <c r="CN8" s="619"/>
      <c r="CO8" s="619"/>
      <c r="CP8" s="619"/>
      <c r="CQ8" s="620"/>
      <c r="CR8" s="621">
        <v>9685760</v>
      </c>
      <c r="CS8" s="622"/>
      <c r="CT8" s="622"/>
      <c r="CU8" s="622"/>
      <c r="CV8" s="622"/>
      <c r="CW8" s="622"/>
      <c r="CX8" s="622"/>
      <c r="CY8" s="623"/>
      <c r="CZ8" s="659">
        <v>31.9</v>
      </c>
      <c r="DA8" s="659"/>
      <c r="DB8" s="659"/>
      <c r="DC8" s="659"/>
      <c r="DD8" s="627">
        <v>352503</v>
      </c>
      <c r="DE8" s="622"/>
      <c r="DF8" s="622"/>
      <c r="DG8" s="622"/>
      <c r="DH8" s="622"/>
      <c r="DI8" s="622"/>
      <c r="DJ8" s="622"/>
      <c r="DK8" s="622"/>
      <c r="DL8" s="622"/>
      <c r="DM8" s="622"/>
      <c r="DN8" s="622"/>
      <c r="DO8" s="622"/>
      <c r="DP8" s="623"/>
      <c r="DQ8" s="627">
        <v>5809124</v>
      </c>
      <c r="DR8" s="622"/>
      <c r="DS8" s="622"/>
      <c r="DT8" s="622"/>
      <c r="DU8" s="622"/>
      <c r="DV8" s="622"/>
      <c r="DW8" s="622"/>
      <c r="DX8" s="622"/>
      <c r="DY8" s="622"/>
      <c r="DZ8" s="622"/>
      <c r="EA8" s="622"/>
      <c r="EB8" s="622"/>
      <c r="EC8" s="658"/>
    </row>
    <row r="9" spans="2:143" ht="11.25" customHeight="1">
      <c r="B9" s="618" t="s">
        <v>228</v>
      </c>
      <c r="C9" s="619"/>
      <c r="D9" s="619"/>
      <c r="E9" s="619"/>
      <c r="F9" s="619"/>
      <c r="G9" s="619"/>
      <c r="H9" s="619"/>
      <c r="I9" s="619"/>
      <c r="J9" s="619"/>
      <c r="K9" s="619"/>
      <c r="L9" s="619"/>
      <c r="M9" s="619"/>
      <c r="N9" s="619"/>
      <c r="O9" s="619"/>
      <c r="P9" s="619"/>
      <c r="Q9" s="620"/>
      <c r="R9" s="621">
        <v>50477</v>
      </c>
      <c r="S9" s="622"/>
      <c r="T9" s="622"/>
      <c r="U9" s="622"/>
      <c r="V9" s="622"/>
      <c r="W9" s="622"/>
      <c r="X9" s="622"/>
      <c r="Y9" s="623"/>
      <c r="Z9" s="659">
        <v>0.2</v>
      </c>
      <c r="AA9" s="659"/>
      <c r="AB9" s="659"/>
      <c r="AC9" s="659"/>
      <c r="AD9" s="660">
        <v>50477</v>
      </c>
      <c r="AE9" s="660"/>
      <c r="AF9" s="660"/>
      <c r="AG9" s="660"/>
      <c r="AH9" s="660"/>
      <c r="AI9" s="660"/>
      <c r="AJ9" s="660"/>
      <c r="AK9" s="660"/>
      <c r="AL9" s="624">
        <v>0.3</v>
      </c>
      <c r="AM9" s="625"/>
      <c r="AN9" s="625"/>
      <c r="AO9" s="661"/>
      <c r="AP9" s="618" t="s">
        <v>229</v>
      </c>
      <c r="AQ9" s="619"/>
      <c r="AR9" s="619"/>
      <c r="AS9" s="619"/>
      <c r="AT9" s="619"/>
      <c r="AU9" s="619"/>
      <c r="AV9" s="619"/>
      <c r="AW9" s="619"/>
      <c r="AX9" s="619"/>
      <c r="AY9" s="619"/>
      <c r="AZ9" s="619"/>
      <c r="BA9" s="619"/>
      <c r="BB9" s="619"/>
      <c r="BC9" s="619"/>
      <c r="BD9" s="619"/>
      <c r="BE9" s="619"/>
      <c r="BF9" s="620"/>
      <c r="BG9" s="621">
        <v>1359838</v>
      </c>
      <c r="BH9" s="622"/>
      <c r="BI9" s="622"/>
      <c r="BJ9" s="622"/>
      <c r="BK9" s="622"/>
      <c r="BL9" s="622"/>
      <c r="BM9" s="622"/>
      <c r="BN9" s="623"/>
      <c r="BO9" s="659">
        <v>31.1</v>
      </c>
      <c r="BP9" s="659"/>
      <c r="BQ9" s="659"/>
      <c r="BR9" s="659"/>
      <c r="BS9" s="660" t="s">
        <v>122</v>
      </c>
      <c r="BT9" s="660"/>
      <c r="BU9" s="660"/>
      <c r="BV9" s="660"/>
      <c r="BW9" s="660"/>
      <c r="BX9" s="660"/>
      <c r="BY9" s="660"/>
      <c r="BZ9" s="660"/>
      <c r="CA9" s="660"/>
      <c r="CB9" s="700"/>
      <c r="CD9" s="618" t="s">
        <v>230</v>
      </c>
      <c r="CE9" s="619"/>
      <c r="CF9" s="619"/>
      <c r="CG9" s="619"/>
      <c r="CH9" s="619"/>
      <c r="CI9" s="619"/>
      <c r="CJ9" s="619"/>
      <c r="CK9" s="619"/>
      <c r="CL9" s="619"/>
      <c r="CM9" s="619"/>
      <c r="CN9" s="619"/>
      <c r="CO9" s="619"/>
      <c r="CP9" s="619"/>
      <c r="CQ9" s="620"/>
      <c r="CR9" s="621">
        <v>3008959</v>
      </c>
      <c r="CS9" s="622"/>
      <c r="CT9" s="622"/>
      <c r="CU9" s="622"/>
      <c r="CV9" s="622"/>
      <c r="CW9" s="622"/>
      <c r="CX9" s="622"/>
      <c r="CY9" s="623"/>
      <c r="CZ9" s="659">
        <v>9.9</v>
      </c>
      <c r="DA9" s="659"/>
      <c r="DB9" s="659"/>
      <c r="DC9" s="659"/>
      <c r="DD9" s="627">
        <v>455614</v>
      </c>
      <c r="DE9" s="622"/>
      <c r="DF9" s="622"/>
      <c r="DG9" s="622"/>
      <c r="DH9" s="622"/>
      <c r="DI9" s="622"/>
      <c r="DJ9" s="622"/>
      <c r="DK9" s="622"/>
      <c r="DL9" s="622"/>
      <c r="DM9" s="622"/>
      <c r="DN9" s="622"/>
      <c r="DO9" s="622"/>
      <c r="DP9" s="623"/>
      <c r="DQ9" s="627">
        <v>2185726</v>
      </c>
      <c r="DR9" s="622"/>
      <c r="DS9" s="622"/>
      <c r="DT9" s="622"/>
      <c r="DU9" s="622"/>
      <c r="DV9" s="622"/>
      <c r="DW9" s="622"/>
      <c r="DX9" s="622"/>
      <c r="DY9" s="622"/>
      <c r="DZ9" s="622"/>
      <c r="EA9" s="622"/>
      <c r="EB9" s="622"/>
      <c r="EC9" s="658"/>
    </row>
    <row r="10" spans="2:143" ht="11.25" customHeight="1">
      <c r="B10" s="618" t="s">
        <v>231</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232</v>
      </c>
      <c r="AQ10" s="619"/>
      <c r="AR10" s="619"/>
      <c r="AS10" s="619"/>
      <c r="AT10" s="619"/>
      <c r="AU10" s="619"/>
      <c r="AV10" s="619"/>
      <c r="AW10" s="619"/>
      <c r="AX10" s="619"/>
      <c r="AY10" s="619"/>
      <c r="AZ10" s="619"/>
      <c r="BA10" s="619"/>
      <c r="BB10" s="619"/>
      <c r="BC10" s="619"/>
      <c r="BD10" s="619"/>
      <c r="BE10" s="619"/>
      <c r="BF10" s="620"/>
      <c r="BG10" s="621">
        <v>138578</v>
      </c>
      <c r="BH10" s="622"/>
      <c r="BI10" s="622"/>
      <c r="BJ10" s="622"/>
      <c r="BK10" s="622"/>
      <c r="BL10" s="622"/>
      <c r="BM10" s="622"/>
      <c r="BN10" s="623"/>
      <c r="BO10" s="659">
        <v>3.2</v>
      </c>
      <c r="BP10" s="659"/>
      <c r="BQ10" s="659"/>
      <c r="BR10" s="659"/>
      <c r="BS10" s="660" t="s">
        <v>122</v>
      </c>
      <c r="BT10" s="660"/>
      <c r="BU10" s="660"/>
      <c r="BV10" s="660"/>
      <c r="BW10" s="660"/>
      <c r="BX10" s="660"/>
      <c r="BY10" s="660"/>
      <c r="BZ10" s="660"/>
      <c r="CA10" s="660"/>
      <c r="CB10" s="700"/>
      <c r="CD10" s="618" t="s">
        <v>233</v>
      </c>
      <c r="CE10" s="619"/>
      <c r="CF10" s="619"/>
      <c r="CG10" s="619"/>
      <c r="CH10" s="619"/>
      <c r="CI10" s="619"/>
      <c r="CJ10" s="619"/>
      <c r="CK10" s="619"/>
      <c r="CL10" s="619"/>
      <c r="CM10" s="619"/>
      <c r="CN10" s="619"/>
      <c r="CO10" s="619"/>
      <c r="CP10" s="619"/>
      <c r="CQ10" s="620"/>
      <c r="CR10" s="621">
        <v>70000</v>
      </c>
      <c r="CS10" s="622"/>
      <c r="CT10" s="622"/>
      <c r="CU10" s="622"/>
      <c r="CV10" s="622"/>
      <c r="CW10" s="622"/>
      <c r="CX10" s="622"/>
      <c r="CY10" s="623"/>
      <c r="CZ10" s="659">
        <v>0.2</v>
      </c>
      <c r="DA10" s="659"/>
      <c r="DB10" s="659"/>
      <c r="DC10" s="659"/>
      <c r="DD10" s="627" t="s">
        <v>122</v>
      </c>
      <c r="DE10" s="622"/>
      <c r="DF10" s="622"/>
      <c r="DG10" s="622"/>
      <c r="DH10" s="622"/>
      <c r="DI10" s="622"/>
      <c r="DJ10" s="622"/>
      <c r="DK10" s="622"/>
      <c r="DL10" s="622"/>
      <c r="DM10" s="622"/>
      <c r="DN10" s="622"/>
      <c r="DO10" s="622"/>
      <c r="DP10" s="623"/>
      <c r="DQ10" s="627" t="s">
        <v>122</v>
      </c>
      <c r="DR10" s="622"/>
      <c r="DS10" s="622"/>
      <c r="DT10" s="622"/>
      <c r="DU10" s="622"/>
      <c r="DV10" s="622"/>
      <c r="DW10" s="622"/>
      <c r="DX10" s="622"/>
      <c r="DY10" s="622"/>
      <c r="DZ10" s="622"/>
      <c r="EA10" s="622"/>
      <c r="EB10" s="622"/>
      <c r="EC10" s="658"/>
    </row>
    <row r="11" spans="2:143" ht="11.25" customHeight="1">
      <c r="B11" s="618" t="s">
        <v>234</v>
      </c>
      <c r="C11" s="619"/>
      <c r="D11" s="619"/>
      <c r="E11" s="619"/>
      <c r="F11" s="619"/>
      <c r="G11" s="619"/>
      <c r="H11" s="619"/>
      <c r="I11" s="619"/>
      <c r="J11" s="619"/>
      <c r="K11" s="619"/>
      <c r="L11" s="619"/>
      <c r="M11" s="619"/>
      <c r="N11" s="619"/>
      <c r="O11" s="619"/>
      <c r="P11" s="619"/>
      <c r="Q11" s="620"/>
      <c r="R11" s="621">
        <v>1104712</v>
      </c>
      <c r="S11" s="622"/>
      <c r="T11" s="622"/>
      <c r="U11" s="622"/>
      <c r="V11" s="622"/>
      <c r="W11" s="622"/>
      <c r="X11" s="622"/>
      <c r="Y11" s="623"/>
      <c r="Z11" s="624">
        <v>3.4</v>
      </c>
      <c r="AA11" s="625"/>
      <c r="AB11" s="625"/>
      <c r="AC11" s="626"/>
      <c r="AD11" s="627">
        <v>1104712</v>
      </c>
      <c r="AE11" s="622"/>
      <c r="AF11" s="622"/>
      <c r="AG11" s="622"/>
      <c r="AH11" s="622"/>
      <c r="AI11" s="622"/>
      <c r="AJ11" s="622"/>
      <c r="AK11" s="623"/>
      <c r="AL11" s="624">
        <v>6.9</v>
      </c>
      <c r="AM11" s="625"/>
      <c r="AN11" s="625"/>
      <c r="AO11" s="661"/>
      <c r="AP11" s="618" t="s">
        <v>235</v>
      </c>
      <c r="AQ11" s="619"/>
      <c r="AR11" s="619"/>
      <c r="AS11" s="619"/>
      <c r="AT11" s="619"/>
      <c r="AU11" s="619"/>
      <c r="AV11" s="619"/>
      <c r="AW11" s="619"/>
      <c r="AX11" s="619"/>
      <c r="AY11" s="619"/>
      <c r="AZ11" s="619"/>
      <c r="BA11" s="619"/>
      <c r="BB11" s="619"/>
      <c r="BC11" s="619"/>
      <c r="BD11" s="619"/>
      <c r="BE11" s="619"/>
      <c r="BF11" s="620"/>
      <c r="BG11" s="621">
        <v>197251</v>
      </c>
      <c r="BH11" s="622"/>
      <c r="BI11" s="622"/>
      <c r="BJ11" s="622"/>
      <c r="BK11" s="622"/>
      <c r="BL11" s="622"/>
      <c r="BM11" s="622"/>
      <c r="BN11" s="623"/>
      <c r="BO11" s="659">
        <v>4.5</v>
      </c>
      <c r="BP11" s="659"/>
      <c r="BQ11" s="659"/>
      <c r="BR11" s="659"/>
      <c r="BS11" s="660" t="s">
        <v>122</v>
      </c>
      <c r="BT11" s="660"/>
      <c r="BU11" s="660"/>
      <c r="BV11" s="660"/>
      <c r="BW11" s="660"/>
      <c r="BX11" s="660"/>
      <c r="BY11" s="660"/>
      <c r="BZ11" s="660"/>
      <c r="CA11" s="660"/>
      <c r="CB11" s="700"/>
      <c r="CD11" s="618" t="s">
        <v>236</v>
      </c>
      <c r="CE11" s="619"/>
      <c r="CF11" s="619"/>
      <c r="CG11" s="619"/>
      <c r="CH11" s="619"/>
      <c r="CI11" s="619"/>
      <c r="CJ11" s="619"/>
      <c r="CK11" s="619"/>
      <c r="CL11" s="619"/>
      <c r="CM11" s="619"/>
      <c r="CN11" s="619"/>
      <c r="CO11" s="619"/>
      <c r="CP11" s="619"/>
      <c r="CQ11" s="620"/>
      <c r="CR11" s="621">
        <v>1304780</v>
      </c>
      <c r="CS11" s="622"/>
      <c r="CT11" s="622"/>
      <c r="CU11" s="622"/>
      <c r="CV11" s="622"/>
      <c r="CW11" s="622"/>
      <c r="CX11" s="622"/>
      <c r="CY11" s="623"/>
      <c r="CZ11" s="659">
        <v>4.3</v>
      </c>
      <c r="DA11" s="659"/>
      <c r="DB11" s="659"/>
      <c r="DC11" s="659"/>
      <c r="DD11" s="627">
        <v>476487</v>
      </c>
      <c r="DE11" s="622"/>
      <c r="DF11" s="622"/>
      <c r="DG11" s="622"/>
      <c r="DH11" s="622"/>
      <c r="DI11" s="622"/>
      <c r="DJ11" s="622"/>
      <c r="DK11" s="622"/>
      <c r="DL11" s="622"/>
      <c r="DM11" s="622"/>
      <c r="DN11" s="622"/>
      <c r="DO11" s="622"/>
      <c r="DP11" s="623"/>
      <c r="DQ11" s="627">
        <v>604628</v>
      </c>
      <c r="DR11" s="622"/>
      <c r="DS11" s="622"/>
      <c r="DT11" s="622"/>
      <c r="DU11" s="622"/>
      <c r="DV11" s="622"/>
      <c r="DW11" s="622"/>
      <c r="DX11" s="622"/>
      <c r="DY11" s="622"/>
      <c r="DZ11" s="622"/>
      <c r="EA11" s="622"/>
      <c r="EB11" s="622"/>
      <c r="EC11" s="658"/>
    </row>
    <row r="12" spans="2:143" ht="11.25" customHeight="1">
      <c r="B12" s="618" t="s">
        <v>237</v>
      </c>
      <c r="C12" s="619"/>
      <c r="D12" s="619"/>
      <c r="E12" s="619"/>
      <c r="F12" s="619"/>
      <c r="G12" s="619"/>
      <c r="H12" s="619"/>
      <c r="I12" s="619"/>
      <c r="J12" s="619"/>
      <c r="K12" s="619"/>
      <c r="L12" s="619"/>
      <c r="M12" s="619"/>
      <c r="N12" s="619"/>
      <c r="O12" s="619"/>
      <c r="P12" s="619"/>
      <c r="Q12" s="620"/>
      <c r="R12" s="621">
        <v>6800</v>
      </c>
      <c r="S12" s="622"/>
      <c r="T12" s="622"/>
      <c r="U12" s="622"/>
      <c r="V12" s="622"/>
      <c r="W12" s="622"/>
      <c r="X12" s="622"/>
      <c r="Y12" s="623"/>
      <c r="Z12" s="659">
        <v>0</v>
      </c>
      <c r="AA12" s="659"/>
      <c r="AB12" s="659"/>
      <c r="AC12" s="659"/>
      <c r="AD12" s="660">
        <v>6800</v>
      </c>
      <c r="AE12" s="660"/>
      <c r="AF12" s="660"/>
      <c r="AG12" s="660"/>
      <c r="AH12" s="660"/>
      <c r="AI12" s="660"/>
      <c r="AJ12" s="660"/>
      <c r="AK12" s="660"/>
      <c r="AL12" s="624">
        <v>0</v>
      </c>
      <c r="AM12" s="625"/>
      <c r="AN12" s="625"/>
      <c r="AO12" s="661"/>
      <c r="AP12" s="618" t="s">
        <v>238</v>
      </c>
      <c r="AQ12" s="619"/>
      <c r="AR12" s="619"/>
      <c r="AS12" s="619"/>
      <c r="AT12" s="619"/>
      <c r="AU12" s="619"/>
      <c r="AV12" s="619"/>
      <c r="AW12" s="619"/>
      <c r="AX12" s="619"/>
      <c r="AY12" s="619"/>
      <c r="AZ12" s="619"/>
      <c r="BA12" s="619"/>
      <c r="BB12" s="619"/>
      <c r="BC12" s="619"/>
      <c r="BD12" s="619"/>
      <c r="BE12" s="619"/>
      <c r="BF12" s="620"/>
      <c r="BG12" s="621">
        <v>2101211</v>
      </c>
      <c r="BH12" s="622"/>
      <c r="BI12" s="622"/>
      <c r="BJ12" s="622"/>
      <c r="BK12" s="622"/>
      <c r="BL12" s="622"/>
      <c r="BM12" s="622"/>
      <c r="BN12" s="623"/>
      <c r="BO12" s="659">
        <v>48</v>
      </c>
      <c r="BP12" s="659"/>
      <c r="BQ12" s="659"/>
      <c r="BR12" s="659"/>
      <c r="BS12" s="660" t="s">
        <v>122</v>
      </c>
      <c r="BT12" s="660"/>
      <c r="BU12" s="660"/>
      <c r="BV12" s="660"/>
      <c r="BW12" s="660"/>
      <c r="BX12" s="660"/>
      <c r="BY12" s="660"/>
      <c r="BZ12" s="660"/>
      <c r="CA12" s="660"/>
      <c r="CB12" s="700"/>
      <c r="CD12" s="618" t="s">
        <v>239</v>
      </c>
      <c r="CE12" s="619"/>
      <c r="CF12" s="619"/>
      <c r="CG12" s="619"/>
      <c r="CH12" s="619"/>
      <c r="CI12" s="619"/>
      <c r="CJ12" s="619"/>
      <c r="CK12" s="619"/>
      <c r="CL12" s="619"/>
      <c r="CM12" s="619"/>
      <c r="CN12" s="619"/>
      <c r="CO12" s="619"/>
      <c r="CP12" s="619"/>
      <c r="CQ12" s="620"/>
      <c r="CR12" s="621">
        <v>889503</v>
      </c>
      <c r="CS12" s="622"/>
      <c r="CT12" s="622"/>
      <c r="CU12" s="622"/>
      <c r="CV12" s="622"/>
      <c r="CW12" s="622"/>
      <c r="CX12" s="622"/>
      <c r="CY12" s="623"/>
      <c r="CZ12" s="659">
        <v>2.9</v>
      </c>
      <c r="DA12" s="659"/>
      <c r="DB12" s="659"/>
      <c r="DC12" s="659"/>
      <c r="DD12" s="627">
        <v>38360</v>
      </c>
      <c r="DE12" s="622"/>
      <c r="DF12" s="622"/>
      <c r="DG12" s="622"/>
      <c r="DH12" s="622"/>
      <c r="DI12" s="622"/>
      <c r="DJ12" s="622"/>
      <c r="DK12" s="622"/>
      <c r="DL12" s="622"/>
      <c r="DM12" s="622"/>
      <c r="DN12" s="622"/>
      <c r="DO12" s="622"/>
      <c r="DP12" s="623"/>
      <c r="DQ12" s="627">
        <v>696666</v>
      </c>
      <c r="DR12" s="622"/>
      <c r="DS12" s="622"/>
      <c r="DT12" s="622"/>
      <c r="DU12" s="622"/>
      <c r="DV12" s="622"/>
      <c r="DW12" s="622"/>
      <c r="DX12" s="622"/>
      <c r="DY12" s="622"/>
      <c r="DZ12" s="622"/>
      <c r="EA12" s="622"/>
      <c r="EB12" s="622"/>
      <c r="EC12" s="658"/>
    </row>
    <row r="13" spans="2:143" ht="11.25" customHeight="1">
      <c r="B13" s="618" t="s">
        <v>240</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241</v>
      </c>
      <c r="AQ13" s="619"/>
      <c r="AR13" s="619"/>
      <c r="AS13" s="619"/>
      <c r="AT13" s="619"/>
      <c r="AU13" s="619"/>
      <c r="AV13" s="619"/>
      <c r="AW13" s="619"/>
      <c r="AX13" s="619"/>
      <c r="AY13" s="619"/>
      <c r="AZ13" s="619"/>
      <c r="BA13" s="619"/>
      <c r="BB13" s="619"/>
      <c r="BC13" s="619"/>
      <c r="BD13" s="619"/>
      <c r="BE13" s="619"/>
      <c r="BF13" s="620"/>
      <c r="BG13" s="621">
        <v>2097100</v>
      </c>
      <c r="BH13" s="622"/>
      <c r="BI13" s="622"/>
      <c r="BJ13" s="622"/>
      <c r="BK13" s="622"/>
      <c r="BL13" s="622"/>
      <c r="BM13" s="622"/>
      <c r="BN13" s="623"/>
      <c r="BO13" s="659">
        <v>47.9</v>
      </c>
      <c r="BP13" s="659"/>
      <c r="BQ13" s="659"/>
      <c r="BR13" s="659"/>
      <c r="BS13" s="660" t="s">
        <v>122</v>
      </c>
      <c r="BT13" s="660"/>
      <c r="BU13" s="660"/>
      <c r="BV13" s="660"/>
      <c r="BW13" s="660"/>
      <c r="BX13" s="660"/>
      <c r="BY13" s="660"/>
      <c r="BZ13" s="660"/>
      <c r="CA13" s="660"/>
      <c r="CB13" s="700"/>
      <c r="CD13" s="618" t="s">
        <v>242</v>
      </c>
      <c r="CE13" s="619"/>
      <c r="CF13" s="619"/>
      <c r="CG13" s="619"/>
      <c r="CH13" s="619"/>
      <c r="CI13" s="619"/>
      <c r="CJ13" s="619"/>
      <c r="CK13" s="619"/>
      <c r="CL13" s="619"/>
      <c r="CM13" s="619"/>
      <c r="CN13" s="619"/>
      <c r="CO13" s="619"/>
      <c r="CP13" s="619"/>
      <c r="CQ13" s="620"/>
      <c r="CR13" s="621">
        <v>2450151</v>
      </c>
      <c r="CS13" s="622"/>
      <c r="CT13" s="622"/>
      <c r="CU13" s="622"/>
      <c r="CV13" s="622"/>
      <c r="CW13" s="622"/>
      <c r="CX13" s="622"/>
      <c r="CY13" s="623"/>
      <c r="CZ13" s="659">
        <v>8.1</v>
      </c>
      <c r="DA13" s="659"/>
      <c r="DB13" s="659"/>
      <c r="DC13" s="659"/>
      <c r="DD13" s="627">
        <v>1242002</v>
      </c>
      <c r="DE13" s="622"/>
      <c r="DF13" s="622"/>
      <c r="DG13" s="622"/>
      <c r="DH13" s="622"/>
      <c r="DI13" s="622"/>
      <c r="DJ13" s="622"/>
      <c r="DK13" s="622"/>
      <c r="DL13" s="622"/>
      <c r="DM13" s="622"/>
      <c r="DN13" s="622"/>
      <c r="DO13" s="622"/>
      <c r="DP13" s="623"/>
      <c r="DQ13" s="627">
        <v>1200625</v>
      </c>
      <c r="DR13" s="622"/>
      <c r="DS13" s="622"/>
      <c r="DT13" s="622"/>
      <c r="DU13" s="622"/>
      <c r="DV13" s="622"/>
      <c r="DW13" s="622"/>
      <c r="DX13" s="622"/>
      <c r="DY13" s="622"/>
      <c r="DZ13" s="622"/>
      <c r="EA13" s="622"/>
      <c r="EB13" s="622"/>
      <c r="EC13" s="658"/>
    </row>
    <row r="14" spans="2:143" ht="11.25" customHeight="1">
      <c r="B14" s="618" t="s">
        <v>243</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244</v>
      </c>
      <c r="AQ14" s="619"/>
      <c r="AR14" s="619"/>
      <c r="AS14" s="619"/>
      <c r="AT14" s="619"/>
      <c r="AU14" s="619"/>
      <c r="AV14" s="619"/>
      <c r="AW14" s="619"/>
      <c r="AX14" s="619"/>
      <c r="AY14" s="619"/>
      <c r="AZ14" s="619"/>
      <c r="BA14" s="619"/>
      <c r="BB14" s="619"/>
      <c r="BC14" s="619"/>
      <c r="BD14" s="619"/>
      <c r="BE14" s="619"/>
      <c r="BF14" s="620"/>
      <c r="BG14" s="621">
        <v>195584</v>
      </c>
      <c r="BH14" s="622"/>
      <c r="BI14" s="622"/>
      <c r="BJ14" s="622"/>
      <c r="BK14" s="622"/>
      <c r="BL14" s="622"/>
      <c r="BM14" s="622"/>
      <c r="BN14" s="623"/>
      <c r="BO14" s="659">
        <v>4.5</v>
      </c>
      <c r="BP14" s="659"/>
      <c r="BQ14" s="659"/>
      <c r="BR14" s="659"/>
      <c r="BS14" s="660" t="s">
        <v>122</v>
      </c>
      <c r="BT14" s="660"/>
      <c r="BU14" s="660"/>
      <c r="BV14" s="660"/>
      <c r="BW14" s="660"/>
      <c r="BX14" s="660"/>
      <c r="BY14" s="660"/>
      <c r="BZ14" s="660"/>
      <c r="CA14" s="660"/>
      <c r="CB14" s="700"/>
      <c r="CD14" s="618" t="s">
        <v>245</v>
      </c>
      <c r="CE14" s="619"/>
      <c r="CF14" s="619"/>
      <c r="CG14" s="619"/>
      <c r="CH14" s="619"/>
      <c r="CI14" s="619"/>
      <c r="CJ14" s="619"/>
      <c r="CK14" s="619"/>
      <c r="CL14" s="619"/>
      <c r="CM14" s="619"/>
      <c r="CN14" s="619"/>
      <c r="CO14" s="619"/>
      <c r="CP14" s="619"/>
      <c r="CQ14" s="620"/>
      <c r="CR14" s="621">
        <v>1010597</v>
      </c>
      <c r="CS14" s="622"/>
      <c r="CT14" s="622"/>
      <c r="CU14" s="622"/>
      <c r="CV14" s="622"/>
      <c r="CW14" s="622"/>
      <c r="CX14" s="622"/>
      <c r="CY14" s="623"/>
      <c r="CZ14" s="659">
        <v>3.3</v>
      </c>
      <c r="DA14" s="659"/>
      <c r="DB14" s="659"/>
      <c r="DC14" s="659"/>
      <c r="DD14" s="627">
        <v>115501</v>
      </c>
      <c r="DE14" s="622"/>
      <c r="DF14" s="622"/>
      <c r="DG14" s="622"/>
      <c r="DH14" s="622"/>
      <c r="DI14" s="622"/>
      <c r="DJ14" s="622"/>
      <c r="DK14" s="622"/>
      <c r="DL14" s="622"/>
      <c r="DM14" s="622"/>
      <c r="DN14" s="622"/>
      <c r="DO14" s="622"/>
      <c r="DP14" s="623"/>
      <c r="DQ14" s="627">
        <v>890589</v>
      </c>
      <c r="DR14" s="622"/>
      <c r="DS14" s="622"/>
      <c r="DT14" s="622"/>
      <c r="DU14" s="622"/>
      <c r="DV14" s="622"/>
      <c r="DW14" s="622"/>
      <c r="DX14" s="622"/>
      <c r="DY14" s="622"/>
      <c r="DZ14" s="622"/>
      <c r="EA14" s="622"/>
      <c r="EB14" s="622"/>
      <c r="EC14" s="658"/>
    </row>
    <row r="15" spans="2:143" ht="11.25" customHeight="1">
      <c r="B15" s="618" t="s">
        <v>246</v>
      </c>
      <c r="C15" s="619"/>
      <c r="D15" s="619"/>
      <c r="E15" s="619"/>
      <c r="F15" s="619"/>
      <c r="G15" s="619"/>
      <c r="H15" s="619"/>
      <c r="I15" s="619"/>
      <c r="J15" s="619"/>
      <c r="K15" s="619"/>
      <c r="L15" s="619"/>
      <c r="M15" s="619"/>
      <c r="N15" s="619"/>
      <c r="O15" s="619"/>
      <c r="P15" s="619"/>
      <c r="Q15" s="620"/>
      <c r="R15" s="621">
        <v>48612</v>
      </c>
      <c r="S15" s="622"/>
      <c r="T15" s="622"/>
      <c r="U15" s="622"/>
      <c r="V15" s="622"/>
      <c r="W15" s="622"/>
      <c r="X15" s="622"/>
      <c r="Y15" s="623"/>
      <c r="Z15" s="659">
        <v>0.1</v>
      </c>
      <c r="AA15" s="659"/>
      <c r="AB15" s="659"/>
      <c r="AC15" s="659"/>
      <c r="AD15" s="660">
        <v>48612</v>
      </c>
      <c r="AE15" s="660"/>
      <c r="AF15" s="660"/>
      <c r="AG15" s="660"/>
      <c r="AH15" s="660"/>
      <c r="AI15" s="660"/>
      <c r="AJ15" s="660"/>
      <c r="AK15" s="660"/>
      <c r="AL15" s="624">
        <v>0.3</v>
      </c>
      <c r="AM15" s="625"/>
      <c r="AN15" s="625"/>
      <c r="AO15" s="661"/>
      <c r="AP15" s="618" t="s">
        <v>247</v>
      </c>
      <c r="AQ15" s="619"/>
      <c r="AR15" s="619"/>
      <c r="AS15" s="619"/>
      <c r="AT15" s="619"/>
      <c r="AU15" s="619"/>
      <c r="AV15" s="619"/>
      <c r="AW15" s="619"/>
      <c r="AX15" s="619"/>
      <c r="AY15" s="619"/>
      <c r="AZ15" s="619"/>
      <c r="BA15" s="619"/>
      <c r="BB15" s="619"/>
      <c r="BC15" s="619"/>
      <c r="BD15" s="619"/>
      <c r="BE15" s="619"/>
      <c r="BF15" s="620"/>
      <c r="BG15" s="621">
        <v>322999</v>
      </c>
      <c r="BH15" s="622"/>
      <c r="BI15" s="622"/>
      <c r="BJ15" s="622"/>
      <c r="BK15" s="622"/>
      <c r="BL15" s="622"/>
      <c r="BM15" s="622"/>
      <c r="BN15" s="623"/>
      <c r="BO15" s="659">
        <v>7.4</v>
      </c>
      <c r="BP15" s="659"/>
      <c r="BQ15" s="659"/>
      <c r="BR15" s="659"/>
      <c r="BS15" s="660" t="s">
        <v>122</v>
      </c>
      <c r="BT15" s="660"/>
      <c r="BU15" s="660"/>
      <c r="BV15" s="660"/>
      <c r="BW15" s="660"/>
      <c r="BX15" s="660"/>
      <c r="BY15" s="660"/>
      <c r="BZ15" s="660"/>
      <c r="CA15" s="660"/>
      <c r="CB15" s="700"/>
      <c r="CD15" s="618" t="s">
        <v>248</v>
      </c>
      <c r="CE15" s="619"/>
      <c r="CF15" s="619"/>
      <c r="CG15" s="619"/>
      <c r="CH15" s="619"/>
      <c r="CI15" s="619"/>
      <c r="CJ15" s="619"/>
      <c r="CK15" s="619"/>
      <c r="CL15" s="619"/>
      <c r="CM15" s="619"/>
      <c r="CN15" s="619"/>
      <c r="CO15" s="619"/>
      <c r="CP15" s="619"/>
      <c r="CQ15" s="620"/>
      <c r="CR15" s="621">
        <v>2477207</v>
      </c>
      <c r="CS15" s="622"/>
      <c r="CT15" s="622"/>
      <c r="CU15" s="622"/>
      <c r="CV15" s="622"/>
      <c r="CW15" s="622"/>
      <c r="CX15" s="622"/>
      <c r="CY15" s="623"/>
      <c r="CZ15" s="659">
        <v>8.1999999999999993</v>
      </c>
      <c r="DA15" s="659"/>
      <c r="DB15" s="659"/>
      <c r="DC15" s="659"/>
      <c r="DD15" s="627">
        <v>564445</v>
      </c>
      <c r="DE15" s="622"/>
      <c r="DF15" s="622"/>
      <c r="DG15" s="622"/>
      <c r="DH15" s="622"/>
      <c r="DI15" s="622"/>
      <c r="DJ15" s="622"/>
      <c r="DK15" s="622"/>
      <c r="DL15" s="622"/>
      <c r="DM15" s="622"/>
      <c r="DN15" s="622"/>
      <c r="DO15" s="622"/>
      <c r="DP15" s="623"/>
      <c r="DQ15" s="627">
        <v>1801919</v>
      </c>
      <c r="DR15" s="622"/>
      <c r="DS15" s="622"/>
      <c r="DT15" s="622"/>
      <c r="DU15" s="622"/>
      <c r="DV15" s="622"/>
      <c r="DW15" s="622"/>
      <c r="DX15" s="622"/>
      <c r="DY15" s="622"/>
      <c r="DZ15" s="622"/>
      <c r="EA15" s="622"/>
      <c r="EB15" s="622"/>
      <c r="EC15" s="658"/>
    </row>
    <row r="16" spans="2:143" ht="11.25" customHeight="1">
      <c r="B16" s="618" t="s">
        <v>249</v>
      </c>
      <c r="C16" s="619"/>
      <c r="D16" s="619"/>
      <c r="E16" s="619"/>
      <c r="F16" s="619"/>
      <c r="G16" s="619"/>
      <c r="H16" s="619"/>
      <c r="I16" s="619"/>
      <c r="J16" s="619"/>
      <c r="K16" s="619"/>
      <c r="L16" s="619"/>
      <c r="M16" s="619"/>
      <c r="N16" s="619"/>
      <c r="O16" s="619"/>
      <c r="P16" s="619"/>
      <c r="Q16" s="620"/>
      <c r="R16" s="621">
        <v>116190</v>
      </c>
      <c r="S16" s="622"/>
      <c r="T16" s="622"/>
      <c r="U16" s="622"/>
      <c r="V16" s="622"/>
      <c r="W16" s="622"/>
      <c r="X16" s="622"/>
      <c r="Y16" s="623"/>
      <c r="Z16" s="659">
        <v>0.4</v>
      </c>
      <c r="AA16" s="659"/>
      <c r="AB16" s="659"/>
      <c r="AC16" s="659"/>
      <c r="AD16" s="660">
        <v>116190</v>
      </c>
      <c r="AE16" s="660"/>
      <c r="AF16" s="660"/>
      <c r="AG16" s="660"/>
      <c r="AH16" s="660"/>
      <c r="AI16" s="660"/>
      <c r="AJ16" s="660"/>
      <c r="AK16" s="660"/>
      <c r="AL16" s="624">
        <v>0.7</v>
      </c>
      <c r="AM16" s="625"/>
      <c r="AN16" s="625"/>
      <c r="AO16" s="661"/>
      <c r="AP16" s="618" t="s">
        <v>250</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700"/>
      <c r="CD16" s="618" t="s">
        <v>251</v>
      </c>
      <c r="CE16" s="619"/>
      <c r="CF16" s="619"/>
      <c r="CG16" s="619"/>
      <c r="CH16" s="619"/>
      <c r="CI16" s="619"/>
      <c r="CJ16" s="619"/>
      <c r="CK16" s="619"/>
      <c r="CL16" s="619"/>
      <c r="CM16" s="619"/>
      <c r="CN16" s="619"/>
      <c r="CO16" s="619"/>
      <c r="CP16" s="619"/>
      <c r="CQ16" s="620"/>
      <c r="CR16" s="621">
        <v>144164</v>
      </c>
      <c r="CS16" s="622"/>
      <c r="CT16" s="622"/>
      <c r="CU16" s="622"/>
      <c r="CV16" s="622"/>
      <c r="CW16" s="622"/>
      <c r="CX16" s="622"/>
      <c r="CY16" s="623"/>
      <c r="CZ16" s="659">
        <v>0.5</v>
      </c>
      <c r="DA16" s="659"/>
      <c r="DB16" s="659"/>
      <c r="DC16" s="659"/>
      <c r="DD16" s="627" t="s">
        <v>122</v>
      </c>
      <c r="DE16" s="622"/>
      <c r="DF16" s="622"/>
      <c r="DG16" s="622"/>
      <c r="DH16" s="622"/>
      <c r="DI16" s="622"/>
      <c r="DJ16" s="622"/>
      <c r="DK16" s="622"/>
      <c r="DL16" s="622"/>
      <c r="DM16" s="622"/>
      <c r="DN16" s="622"/>
      <c r="DO16" s="622"/>
      <c r="DP16" s="623"/>
      <c r="DQ16" s="627">
        <v>30494</v>
      </c>
      <c r="DR16" s="622"/>
      <c r="DS16" s="622"/>
      <c r="DT16" s="622"/>
      <c r="DU16" s="622"/>
      <c r="DV16" s="622"/>
      <c r="DW16" s="622"/>
      <c r="DX16" s="622"/>
      <c r="DY16" s="622"/>
      <c r="DZ16" s="622"/>
      <c r="EA16" s="622"/>
      <c r="EB16" s="622"/>
      <c r="EC16" s="658"/>
    </row>
    <row r="17" spans="2:133" ht="11.25" customHeight="1">
      <c r="B17" s="618" t="s">
        <v>252</v>
      </c>
      <c r="C17" s="619"/>
      <c r="D17" s="619"/>
      <c r="E17" s="619"/>
      <c r="F17" s="619"/>
      <c r="G17" s="619"/>
      <c r="H17" s="619"/>
      <c r="I17" s="619"/>
      <c r="J17" s="619"/>
      <c r="K17" s="619"/>
      <c r="L17" s="619"/>
      <c r="M17" s="619"/>
      <c r="N17" s="619"/>
      <c r="O17" s="619"/>
      <c r="P17" s="619"/>
      <c r="Q17" s="620"/>
      <c r="R17" s="621">
        <v>182906</v>
      </c>
      <c r="S17" s="622"/>
      <c r="T17" s="622"/>
      <c r="U17" s="622"/>
      <c r="V17" s="622"/>
      <c r="W17" s="622"/>
      <c r="X17" s="622"/>
      <c r="Y17" s="623"/>
      <c r="Z17" s="659">
        <v>0.6</v>
      </c>
      <c r="AA17" s="659"/>
      <c r="AB17" s="659"/>
      <c r="AC17" s="659"/>
      <c r="AD17" s="660">
        <v>182906</v>
      </c>
      <c r="AE17" s="660"/>
      <c r="AF17" s="660"/>
      <c r="AG17" s="660"/>
      <c r="AH17" s="660"/>
      <c r="AI17" s="660"/>
      <c r="AJ17" s="660"/>
      <c r="AK17" s="660"/>
      <c r="AL17" s="624">
        <v>1.1000000000000001</v>
      </c>
      <c r="AM17" s="625"/>
      <c r="AN17" s="625"/>
      <c r="AO17" s="661"/>
      <c r="AP17" s="618" t="s">
        <v>253</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700"/>
      <c r="CD17" s="618" t="s">
        <v>254</v>
      </c>
      <c r="CE17" s="619"/>
      <c r="CF17" s="619"/>
      <c r="CG17" s="619"/>
      <c r="CH17" s="619"/>
      <c r="CI17" s="619"/>
      <c r="CJ17" s="619"/>
      <c r="CK17" s="619"/>
      <c r="CL17" s="619"/>
      <c r="CM17" s="619"/>
      <c r="CN17" s="619"/>
      <c r="CO17" s="619"/>
      <c r="CP17" s="619"/>
      <c r="CQ17" s="620"/>
      <c r="CR17" s="621">
        <v>3186184</v>
      </c>
      <c r="CS17" s="622"/>
      <c r="CT17" s="622"/>
      <c r="CU17" s="622"/>
      <c r="CV17" s="622"/>
      <c r="CW17" s="622"/>
      <c r="CX17" s="622"/>
      <c r="CY17" s="623"/>
      <c r="CZ17" s="659">
        <v>10.5</v>
      </c>
      <c r="DA17" s="659"/>
      <c r="DB17" s="659"/>
      <c r="DC17" s="659"/>
      <c r="DD17" s="627" t="s">
        <v>122</v>
      </c>
      <c r="DE17" s="622"/>
      <c r="DF17" s="622"/>
      <c r="DG17" s="622"/>
      <c r="DH17" s="622"/>
      <c r="DI17" s="622"/>
      <c r="DJ17" s="622"/>
      <c r="DK17" s="622"/>
      <c r="DL17" s="622"/>
      <c r="DM17" s="622"/>
      <c r="DN17" s="622"/>
      <c r="DO17" s="622"/>
      <c r="DP17" s="623"/>
      <c r="DQ17" s="627">
        <v>3178485</v>
      </c>
      <c r="DR17" s="622"/>
      <c r="DS17" s="622"/>
      <c r="DT17" s="622"/>
      <c r="DU17" s="622"/>
      <c r="DV17" s="622"/>
      <c r="DW17" s="622"/>
      <c r="DX17" s="622"/>
      <c r="DY17" s="622"/>
      <c r="DZ17" s="622"/>
      <c r="EA17" s="622"/>
      <c r="EB17" s="622"/>
      <c r="EC17" s="658"/>
    </row>
    <row r="18" spans="2:133" ht="11.25" customHeight="1">
      <c r="B18" s="618" t="s">
        <v>255</v>
      </c>
      <c r="C18" s="619"/>
      <c r="D18" s="619"/>
      <c r="E18" s="619"/>
      <c r="F18" s="619"/>
      <c r="G18" s="619"/>
      <c r="H18" s="619"/>
      <c r="I18" s="619"/>
      <c r="J18" s="619"/>
      <c r="K18" s="619"/>
      <c r="L18" s="619"/>
      <c r="M18" s="619"/>
      <c r="N18" s="619"/>
      <c r="O18" s="619"/>
      <c r="P18" s="619"/>
      <c r="Q18" s="620"/>
      <c r="R18" s="621">
        <v>27867</v>
      </c>
      <c r="S18" s="622"/>
      <c r="T18" s="622"/>
      <c r="U18" s="622"/>
      <c r="V18" s="622"/>
      <c r="W18" s="622"/>
      <c r="X18" s="622"/>
      <c r="Y18" s="623"/>
      <c r="Z18" s="659">
        <v>0.1</v>
      </c>
      <c r="AA18" s="659"/>
      <c r="AB18" s="659"/>
      <c r="AC18" s="659"/>
      <c r="AD18" s="660">
        <v>27867</v>
      </c>
      <c r="AE18" s="660"/>
      <c r="AF18" s="660"/>
      <c r="AG18" s="660"/>
      <c r="AH18" s="660"/>
      <c r="AI18" s="660"/>
      <c r="AJ18" s="660"/>
      <c r="AK18" s="660"/>
      <c r="AL18" s="624">
        <v>0.2</v>
      </c>
      <c r="AM18" s="625"/>
      <c r="AN18" s="625"/>
      <c r="AO18" s="661"/>
      <c r="AP18" s="618" t="s">
        <v>256</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700"/>
      <c r="CD18" s="618" t="s">
        <v>257</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c r="B19" s="618" t="s">
        <v>258</v>
      </c>
      <c r="C19" s="619"/>
      <c r="D19" s="619"/>
      <c r="E19" s="619"/>
      <c r="F19" s="619"/>
      <c r="G19" s="619"/>
      <c r="H19" s="619"/>
      <c r="I19" s="619"/>
      <c r="J19" s="619"/>
      <c r="K19" s="619"/>
      <c r="L19" s="619"/>
      <c r="M19" s="619"/>
      <c r="N19" s="619"/>
      <c r="O19" s="619"/>
      <c r="P19" s="619"/>
      <c r="Q19" s="620"/>
      <c r="R19" s="621">
        <v>154218</v>
      </c>
      <c r="S19" s="622"/>
      <c r="T19" s="622"/>
      <c r="U19" s="622"/>
      <c r="V19" s="622"/>
      <c r="W19" s="622"/>
      <c r="X19" s="622"/>
      <c r="Y19" s="623"/>
      <c r="Z19" s="659">
        <v>0.5</v>
      </c>
      <c r="AA19" s="659"/>
      <c r="AB19" s="659"/>
      <c r="AC19" s="659"/>
      <c r="AD19" s="660">
        <v>154218</v>
      </c>
      <c r="AE19" s="660"/>
      <c r="AF19" s="660"/>
      <c r="AG19" s="660"/>
      <c r="AH19" s="660"/>
      <c r="AI19" s="660"/>
      <c r="AJ19" s="660"/>
      <c r="AK19" s="660"/>
      <c r="AL19" s="624">
        <v>1</v>
      </c>
      <c r="AM19" s="625"/>
      <c r="AN19" s="625"/>
      <c r="AO19" s="661"/>
      <c r="AP19" s="618" t="s">
        <v>259</v>
      </c>
      <c r="AQ19" s="619"/>
      <c r="AR19" s="619"/>
      <c r="AS19" s="619"/>
      <c r="AT19" s="619"/>
      <c r="AU19" s="619"/>
      <c r="AV19" s="619"/>
      <c r="AW19" s="619"/>
      <c r="AX19" s="619"/>
      <c r="AY19" s="619"/>
      <c r="AZ19" s="619"/>
      <c r="BA19" s="619"/>
      <c r="BB19" s="619"/>
      <c r="BC19" s="619"/>
      <c r="BD19" s="619"/>
      <c r="BE19" s="619"/>
      <c r="BF19" s="620"/>
      <c r="BG19" s="621">
        <v>1233</v>
      </c>
      <c r="BH19" s="622"/>
      <c r="BI19" s="622"/>
      <c r="BJ19" s="622"/>
      <c r="BK19" s="622"/>
      <c r="BL19" s="622"/>
      <c r="BM19" s="622"/>
      <c r="BN19" s="623"/>
      <c r="BO19" s="659">
        <v>0</v>
      </c>
      <c r="BP19" s="659"/>
      <c r="BQ19" s="659"/>
      <c r="BR19" s="659"/>
      <c r="BS19" s="660" t="s">
        <v>122</v>
      </c>
      <c r="BT19" s="660"/>
      <c r="BU19" s="660"/>
      <c r="BV19" s="660"/>
      <c r="BW19" s="660"/>
      <c r="BX19" s="660"/>
      <c r="BY19" s="660"/>
      <c r="BZ19" s="660"/>
      <c r="CA19" s="660"/>
      <c r="CB19" s="700"/>
      <c r="CD19" s="618" t="s">
        <v>260</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c r="B20" s="688" t="s">
        <v>261</v>
      </c>
      <c r="C20" s="689"/>
      <c r="D20" s="689"/>
      <c r="E20" s="689"/>
      <c r="F20" s="689"/>
      <c r="G20" s="689"/>
      <c r="H20" s="689"/>
      <c r="I20" s="689"/>
      <c r="J20" s="689"/>
      <c r="K20" s="689"/>
      <c r="L20" s="689"/>
      <c r="M20" s="689"/>
      <c r="N20" s="689"/>
      <c r="O20" s="689"/>
      <c r="P20" s="689"/>
      <c r="Q20" s="690"/>
      <c r="R20" s="621">
        <v>821</v>
      </c>
      <c r="S20" s="622"/>
      <c r="T20" s="622"/>
      <c r="U20" s="622"/>
      <c r="V20" s="622"/>
      <c r="W20" s="622"/>
      <c r="X20" s="622"/>
      <c r="Y20" s="623"/>
      <c r="Z20" s="659">
        <v>0</v>
      </c>
      <c r="AA20" s="659"/>
      <c r="AB20" s="659"/>
      <c r="AC20" s="659"/>
      <c r="AD20" s="660">
        <v>821</v>
      </c>
      <c r="AE20" s="660"/>
      <c r="AF20" s="660"/>
      <c r="AG20" s="660"/>
      <c r="AH20" s="660"/>
      <c r="AI20" s="660"/>
      <c r="AJ20" s="660"/>
      <c r="AK20" s="660"/>
      <c r="AL20" s="624">
        <v>0</v>
      </c>
      <c r="AM20" s="625"/>
      <c r="AN20" s="625"/>
      <c r="AO20" s="661"/>
      <c r="AP20" s="618" t="s">
        <v>262</v>
      </c>
      <c r="AQ20" s="619"/>
      <c r="AR20" s="619"/>
      <c r="AS20" s="619"/>
      <c r="AT20" s="619"/>
      <c r="AU20" s="619"/>
      <c r="AV20" s="619"/>
      <c r="AW20" s="619"/>
      <c r="AX20" s="619"/>
      <c r="AY20" s="619"/>
      <c r="AZ20" s="619"/>
      <c r="BA20" s="619"/>
      <c r="BB20" s="619"/>
      <c r="BC20" s="619"/>
      <c r="BD20" s="619"/>
      <c r="BE20" s="619"/>
      <c r="BF20" s="620"/>
      <c r="BG20" s="621">
        <v>1233</v>
      </c>
      <c r="BH20" s="622"/>
      <c r="BI20" s="622"/>
      <c r="BJ20" s="622"/>
      <c r="BK20" s="622"/>
      <c r="BL20" s="622"/>
      <c r="BM20" s="622"/>
      <c r="BN20" s="623"/>
      <c r="BO20" s="659">
        <v>0</v>
      </c>
      <c r="BP20" s="659"/>
      <c r="BQ20" s="659"/>
      <c r="BR20" s="659"/>
      <c r="BS20" s="660" t="s">
        <v>122</v>
      </c>
      <c r="BT20" s="660"/>
      <c r="BU20" s="660"/>
      <c r="BV20" s="660"/>
      <c r="BW20" s="660"/>
      <c r="BX20" s="660"/>
      <c r="BY20" s="660"/>
      <c r="BZ20" s="660"/>
      <c r="CA20" s="660"/>
      <c r="CB20" s="700"/>
      <c r="CD20" s="618" t="s">
        <v>263</v>
      </c>
      <c r="CE20" s="619"/>
      <c r="CF20" s="619"/>
      <c r="CG20" s="619"/>
      <c r="CH20" s="619"/>
      <c r="CI20" s="619"/>
      <c r="CJ20" s="619"/>
      <c r="CK20" s="619"/>
      <c r="CL20" s="619"/>
      <c r="CM20" s="619"/>
      <c r="CN20" s="619"/>
      <c r="CO20" s="619"/>
      <c r="CP20" s="619"/>
      <c r="CQ20" s="620"/>
      <c r="CR20" s="621">
        <v>30335539</v>
      </c>
      <c r="CS20" s="622"/>
      <c r="CT20" s="622"/>
      <c r="CU20" s="622"/>
      <c r="CV20" s="622"/>
      <c r="CW20" s="622"/>
      <c r="CX20" s="622"/>
      <c r="CY20" s="623"/>
      <c r="CZ20" s="659">
        <v>100</v>
      </c>
      <c r="DA20" s="659"/>
      <c r="DB20" s="659"/>
      <c r="DC20" s="659"/>
      <c r="DD20" s="627">
        <v>4831958</v>
      </c>
      <c r="DE20" s="622"/>
      <c r="DF20" s="622"/>
      <c r="DG20" s="622"/>
      <c r="DH20" s="622"/>
      <c r="DI20" s="622"/>
      <c r="DJ20" s="622"/>
      <c r="DK20" s="622"/>
      <c r="DL20" s="622"/>
      <c r="DM20" s="622"/>
      <c r="DN20" s="622"/>
      <c r="DO20" s="622"/>
      <c r="DP20" s="623"/>
      <c r="DQ20" s="627">
        <v>19920743</v>
      </c>
      <c r="DR20" s="622"/>
      <c r="DS20" s="622"/>
      <c r="DT20" s="622"/>
      <c r="DU20" s="622"/>
      <c r="DV20" s="622"/>
      <c r="DW20" s="622"/>
      <c r="DX20" s="622"/>
      <c r="DY20" s="622"/>
      <c r="DZ20" s="622"/>
      <c r="EA20" s="622"/>
      <c r="EB20" s="622"/>
      <c r="EC20" s="658"/>
    </row>
    <row r="21" spans="2:133" ht="11.25" customHeight="1">
      <c r="B21" s="618" t="s">
        <v>264</v>
      </c>
      <c r="C21" s="619"/>
      <c r="D21" s="619"/>
      <c r="E21" s="619"/>
      <c r="F21" s="619"/>
      <c r="G21" s="619"/>
      <c r="H21" s="619"/>
      <c r="I21" s="619"/>
      <c r="J21" s="619"/>
      <c r="K21" s="619"/>
      <c r="L21" s="619"/>
      <c r="M21" s="619"/>
      <c r="N21" s="619"/>
      <c r="O21" s="619"/>
      <c r="P21" s="619"/>
      <c r="Q21" s="620"/>
      <c r="R21" s="621">
        <v>11270196</v>
      </c>
      <c r="S21" s="622"/>
      <c r="T21" s="622"/>
      <c r="U21" s="622"/>
      <c r="V21" s="622"/>
      <c r="W21" s="622"/>
      <c r="X21" s="622"/>
      <c r="Y21" s="623"/>
      <c r="Z21" s="659">
        <v>34.799999999999997</v>
      </c>
      <c r="AA21" s="659"/>
      <c r="AB21" s="659"/>
      <c r="AC21" s="659"/>
      <c r="AD21" s="660">
        <v>9482235</v>
      </c>
      <c r="AE21" s="660"/>
      <c r="AF21" s="660"/>
      <c r="AG21" s="660"/>
      <c r="AH21" s="660"/>
      <c r="AI21" s="660"/>
      <c r="AJ21" s="660"/>
      <c r="AK21" s="660"/>
      <c r="AL21" s="624">
        <v>59.1</v>
      </c>
      <c r="AM21" s="625"/>
      <c r="AN21" s="625"/>
      <c r="AO21" s="661"/>
      <c r="AP21" s="618" t="s">
        <v>265</v>
      </c>
      <c r="AQ21" s="698"/>
      <c r="AR21" s="698"/>
      <c r="AS21" s="698"/>
      <c r="AT21" s="698"/>
      <c r="AU21" s="698"/>
      <c r="AV21" s="698"/>
      <c r="AW21" s="698"/>
      <c r="AX21" s="698"/>
      <c r="AY21" s="698"/>
      <c r="AZ21" s="698"/>
      <c r="BA21" s="698"/>
      <c r="BB21" s="698"/>
      <c r="BC21" s="698"/>
      <c r="BD21" s="698"/>
      <c r="BE21" s="698"/>
      <c r="BF21" s="699"/>
      <c r="BG21" s="621">
        <v>1233</v>
      </c>
      <c r="BH21" s="622"/>
      <c r="BI21" s="622"/>
      <c r="BJ21" s="622"/>
      <c r="BK21" s="622"/>
      <c r="BL21" s="622"/>
      <c r="BM21" s="622"/>
      <c r="BN21" s="623"/>
      <c r="BO21" s="659">
        <v>0</v>
      </c>
      <c r="BP21" s="659"/>
      <c r="BQ21" s="659"/>
      <c r="BR21" s="659"/>
      <c r="BS21" s="660" t="s">
        <v>122</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c r="B22" s="618" t="s">
        <v>266</v>
      </c>
      <c r="C22" s="619"/>
      <c r="D22" s="619"/>
      <c r="E22" s="619"/>
      <c r="F22" s="619"/>
      <c r="G22" s="619"/>
      <c r="H22" s="619"/>
      <c r="I22" s="619"/>
      <c r="J22" s="619"/>
      <c r="K22" s="619"/>
      <c r="L22" s="619"/>
      <c r="M22" s="619"/>
      <c r="N22" s="619"/>
      <c r="O22" s="619"/>
      <c r="P22" s="619"/>
      <c r="Q22" s="620"/>
      <c r="R22" s="621">
        <v>9482235</v>
      </c>
      <c r="S22" s="622"/>
      <c r="T22" s="622"/>
      <c r="U22" s="622"/>
      <c r="V22" s="622"/>
      <c r="W22" s="622"/>
      <c r="X22" s="622"/>
      <c r="Y22" s="623"/>
      <c r="Z22" s="659">
        <v>29.3</v>
      </c>
      <c r="AA22" s="659"/>
      <c r="AB22" s="659"/>
      <c r="AC22" s="659"/>
      <c r="AD22" s="660">
        <v>9482235</v>
      </c>
      <c r="AE22" s="660"/>
      <c r="AF22" s="660"/>
      <c r="AG22" s="660"/>
      <c r="AH22" s="660"/>
      <c r="AI22" s="660"/>
      <c r="AJ22" s="660"/>
      <c r="AK22" s="660"/>
      <c r="AL22" s="624">
        <v>59.1</v>
      </c>
      <c r="AM22" s="625"/>
      <c r="AN22" s="625"/>
      <c r="AO22" s="661"/>
      <c r="AP22" s="618" t="s">
        <v>267</v>
      </c>
      <c r="AQ22" s="698"/>
      <c r="AR22" s="698"/>
      <c r="AS22" s="698"/>
      <c r="AT22" s="698"/>
      <c r="AU22" s="698"/>
      <c r="AV22" s="698"/>
      <c r="AW22" s="698"/>
      <c r="AX22" s="698"/>
      <c r="AY22" s="698"/>
      <c r="AZ22" s="698"/>
      <c r="BA22" s="698"/>
      <c r="BB22" s="698"/>
      <c r="BC22" s="698"/>
      <c r="BD22" s="698"/>
      <c r="BE22" s="698"/>
      <c r="BF22" s="699"/>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700"/>
      <c r="CD22" s="673" t="s">
        <v>268</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c r="B23" s="618" t="s">
        <v>269</v>
      </c>
      <c r="C23" s="619"/>
      <c r="D23" s="619"/>
      <c r="E23" s="619"/>
      <c r="F23" s="619"/>
      <c r="G23" s="619"/>
      <c r="H23" s="619"/>
      <c r="I23" s="619"/>
      <c r="J23" s="619"/>
      <c r="K23" s="619"/>
      <c r="L23" s="619"/>
      <c r="M23" s="619"/>
      <c r="N23" s="619"/>
      <c r="O23" s="619"/>
      <c r="P23" s="619"/>
      <c r="Q23" s="620"/>
      <c r="R23" s="621">
        <v>1787961</v>
      </c>
      <c r="S23" s="622"/>
      <c r="T23" s="622"/>
      <c r="U23" s="622"/>
      <c r="V23" s="622"/>
      <c r="W23" s="622"/>
      <c r="X23" s="622"/>
      <c r="Y23" s="623"/>
      <c r="Z23" s="659">
        <v>5.5</v>
      </c>
      <c r="AA23" s="659"/>
      <c r="AB23" s="659"/>
      <c r="AC23" s="659"/>
      <c r="AD23" s="660" t="s">
        <v>122</v>
      </c>
      <c r="AE23" s="660"/>
      <c r="AF23" s="660"/>
      <c r="AG23" s="660"/>
      <c r="AH23" s="660"/>
      <c r="AI23" s="660"/>
      <c r="AJ23" s="660"/>
      <c r="AK23" s="660"/>
      <c r="AL23" s="624" t="s">
        <v>122</v>
      </c>
      <c r="AM23" s="625"/>
      <c r="AN23" s="625"/>
      <c r="AO23" s="661"/>
      <c r="AP23" s="618" t="s">
        <v>270</v>
      </c>
      <c r="AQ23" s="698"/>
      <c r="AR23" s="698"/>
      <c r="AS23" s="698"/>
      <c r="AT23" s="698"/>
      <c r="AU23" s="698"/>
      <c r="AV23" s="698"/>
      <c r="AW23" s="698"/>
      <c r="AX23" s="698"/>
      <c r="AY23" s="698"/>
      <c r="AZ23" s="698"/>
      <c r="BA23" s="698"/>
      <c r="BB23" s="698"/>
      <c r="BC23" s="698"/>
      <c r="BD23" s="698"/>
      <c r="BE23" s="698"/>
      <c r="BF23" s="699"/>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700"/>
      <c r="CD23" s="673" t="s">
        <v>210</v>
      </c>
      <c r="CE23" s="674"/>
      <c r="CF23" s="674"/>
      <c r="CG23" s="674"/>
      <c r="CH23" s="674"/>
      <c r="CI23" s="674"/>
      <c r="CJ23" s="674"/>
      <c r="CK23" s="674"/>
      <c r="CL23" s="674"/>
      <c r="CM23" s="674"/>
      <c r="CN23" s="674"/>
      <c r="CO23" s="674"/>
      <c r="CP23" s="674"/>
      <c r="CQ23" s="675"/>
      <c r="CR23" s="673" t="s">
        <v>271</v>
      </c>
      <c r="CS23" s="674"/>
      <c r="CT23" s="674"/>
      <c r="CU23" s="674"/>
      <c r="CV23" s="674"/>
      <c r="CW23" s="674"/>
      <c r="CX23" s="674"/>
      <c r="CY23" s="675"/>
      <c r="CZ23" s="673" t="s">
        <v>272</v>
      </c>
      <c r="DA23" s="674"/>
      <c r="DB23" s="674"/>
      <c r="DC23" s="675"/>
      <c r="DD23" s="673" t="s">
        <v>273</v>
      </c>
      <c r="DE23" s="674"/>
      <c r="DF23" s="674"/>
      <c r="DG23" s="674"/>
      <c r="DH23" s="674"/>
      <c r="DI23" s="674"/>
      <c r="DJ23" s="674"/>
      <c r="DK23" s="675"/>
      <c r="DL23" s="711" t="s">
        <v>274</v>
      </c>
      <c r="DM23" s="712"/>
      <c r="DN23" s="712"/>
      <c r="DO23" s="712"/>
      <c r="DP23" s="712"/>
      <c r="DQ23" s="712"/>
      <c r="DR23" s="712"/>
      <c r="DS23" s="712"/>
      <c r="DT23" s="712"/>
      <c r="DU23" s="712"/>
      <c r="DV23" s="713"/>
      <c r="DW23" s="673" t="s">
        <v>275</v>
      </c>
      <c r="DX23" s="674"/>
      <c r="DY23" s="674"/>
      <c r="DZ23" s="674"/>
      <c r="EA23" s="674"/>
      <c r="EB23" s="674"/>
      <c r="EC23" s="675"/>
    </row>
    <row r="24" spans="2:133" ht="11.25" customHeight="1">
      <c r="B24" s="618" t="s">
        <v>276</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277</v>
      </c>
      <c r="AQ24" s="698"/>
      <c r="AR24" s="698"/>
      <c r="AS24" s="698"/>
      <c r="AT24" s="698"/>
      <c r="AU24" s="698"/>
      <c r="AV24" s="698"/>
      <c r="AW24" s="698"/>
      <c r="AX24" s="698"/>
      <c r="AY24" s="698"/>
      <c r="AZ24" s="698"/>
      <c r="BA24" s="698"/>
      <c r="BB24" s="698"/>
      <c r="BC24" s="698"/>
      <c r="BD24" s="698"/>
      <c r="BE24" s="698"/>
      <c r="BF24" s="699"/>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700"/>
      <c r="CD24" s="679" t="s">
        <v>278</v>
      </c>
      <c r="CE24" s="680"/>
      <c r="CF24" s="680"/>
      <c r="CG24" s="680"/>
      <c r="CH24" s="680"/>
      <c r="CI24" s="680"/>
      <c r="CJ24" s="680"/>
      <c r="CK24" s="680"/>
      <c r="CL24" s="680"/>
      <c r="CM24" s="680"/>
      <c r="CN24" s="680"/>
      <c r="CO24" s="680"/>
      <c r="CP24" s="680"/>
      <c r="CQ24" s="681"/>
      <c r="CR24" s="676">
        <v>13478847</v>
      </c>
      <c r="CS24" s="677"/>
      <c r="CT24" s="677"/>
      <c r="CU24" s="677"/>
      <c r="CV24" s="677"/>
      <c r="CW24" s="677"/>
      <c r="CX24" s="677"/>
      <c r="CY24" s="702"/>
      <c r="CZ24" s="703">
        <v>44.4</v>
      </c>
      <c r="DA24" s="685"/>
      <c r="DB24" s="685"/>
      <c r="DC24" s="705"/>
      <c r="DD24" s="701">
        <v>10231568</v>
      </c>
      <c r="DE24" s="677"/>
      <c r="DF24" s="677"/>
      <c r="DG24" s="677"/>
      <c r="DH24" s="677"/>
      <c r="DI24" s="677"/>
      <c r="DJ24" s="677"/>
      <c r="DK24" s="702"/>
      <c r="DL24" s="701">
        <v>9271014</v>
      </c>
      <c r="DM24" s="677"/>
      <c r="DN24" s="677"/>
      <c r="DO24" s="677"/>
      <c r="DP24" s="677"/>
      <c r="DQ24" s="677"/>
      <c r="DR24" s="677"/>
      <c r="DS24" s="677"/>
      <c r="DT24" s="677"/>
      <c r="DU24" s="677"/>
      <c r="DV24" s="702"/>
      <c r="DW24" s="703">
        <v>57.6</v>
      </c>
      <c r="DX24" s="685"/>
      <c r="DY24" s="685"/>
      <c r="DZ24" s="685"/>
      <c r="EA24" s="685"/>
      <c r="EB24" s="685"/>
      <c r="EC24" s="704"/>
    </row>
    <row r="25" spans="2:133" ht="11.25" customHeight="1">
      <c r="B25" s="618" t="s">
        <v>279</v>
      </c>
      <c r="C25" s="619"/>
      <c r="D25" s="619"/>
      <c r="E25" s="619"/>
      <c r="F25" s="619"/>
      <c r="G25" s="619"/>
      <c r="H25" s="619"/>
      <c r="I25" s="619"/>
      <c r="J25" s="619"/>
      <c r="K25" s="619"/>
      <c r="L25" s="619"/>
      <c r="M25" s="619"/>
      <c r="N25" s="619"/>
      <c r="O25" s="619"/>
      <c r="P25" s="619"/>
      <c r="Q25" s="620"/>
      <c r="R25" s="621">
        <v>17687746</v>
      </c>
      <c r="S25" s="622"/>
      <c r="T25" s="622"/>
      <c r="U25" s="622"/>
      <c r="V25" s="622"/>
      <c r="W25" s="622"/>
      <c r="X25" s="622"/>
      <c r="Y25" s="623"/>
      <c r="Z25" s="659">
        <v>54.6</v>
      </c>
      <c r="AA25" s="659"/>
      <c r="AB25" s="659"/>
      <c r="AC25" s="659"/>
      <c r="AD25" s="660">
        <v>15899785</v>
      </c>
      <c r="AE25" s="660"/>
      <c r="AF25" s="660"/>
      <c r="AG25" s="660"/>
      <c r="AH25" s="660"/>
      <c r="AI25" s="660"/>
      <c r="AJ25" s="660"/>
      <c r="AK25" s="660"/>
      <c r="AL25" s="624">
        <v>99.1</v>
      </c>
      <c r="AM25" s="625"/>
      <c r="AN25" s="625"/>
      <c r="AO25" s="661"/>
      <c r="AP25" s="618" t="s">
        <v>280</v>
      </c>
      <c r="AQ25" s="698"/>
      <c r="AR25" s="698"/>
      <c r="AS25" s="698"/>
      <c r="AT25" s="698"/>
      <c r="AU25" s="698"/>
      <c r="AV25" s="698"/>
      <c r="AW25" s="698"/>
      <c r="AX25" s="698"/>
      <c r="AY25" s="698"/>
      <c r="AZ25" s="698"/>
      <c r="BA25" s="698"/>
      <c r="BB25" s="698"/>
      <c r="BC25" s="698"/>
      <c r="BD25" s="698"/>
      <c r="BE25" s="698"/>
      <c r="BF25" s="699"/>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700"/>
      <c r="CD25" s="618" t="s">
        <v>281</v>
      </c>
      <c r="CE25" s="619"/>
      <c r="CF25" s="619"/>
      <c r="CG25" s="619"/>
      <c r="CH25" s="619"/>
      <c r="CI25" s="619"/>
      <c r="CJ25" s="619"/>
      <c r="CK25" s="619"/>
      <c r="CL25" s="619"/>
      <c r="CM25" s="619"/>
      <c r="CN25" s="619"/>
      <c r="CO25" s="619"/>
      <c r="CP25" s="619"/>
      <c r="CQ25" s="620"/>
      <c r="CR25" s="621">
        <v>5616646</v>
      </c>
      <c r="CS25" s="634"/>
      <c r="CT25" s="634"/>
      <c r="CU25" s="634"/>
      <c r="CV25" s="634"/>
      <c r="CW25" s="634"/>
      <c r="CX25" s="634"/>
      <c r="CY25" s="635"/>
      <c r="CZ25" s="624">
        <v>18.5</v>
      </c>
      <c r="DA25" s="636"/>
      <c r="DB25" s="636"/>
      <c r="DC25" s="637"/>
      <c r="DD25" s="627">
        <v>5148058</v>
      </c>
      <c r="DE25" s="634"/>
      <c r="DF25" s="634"/>
      <c r="DG25" s="634"/>
      <c r="DH25" s="634"/>
      <c r="DI25" s="634"/>
      <c r="DJ25" s="634"/>
      <c r="DK25" s="635"/>
      <c r="DL25" s="627">
        <v>4691827</v>
      </c>
      <c r="DM25" s="634"/>
      <c r="DN25" s="634"/>
      <c r="DO25" s="634"/>
      <c r="DP25" s="634"/>
      <c r="DQ25" s="634"/>
      <c r="DR25" s="634"/>
      <c r="DS25" s="634"/>
      <c r="DT25" s="634"/>
      <c r="DU25" s="634"/>
      <c r="DV25" s="635"/>
      <c r="DW25" s="624">
        <v>29.2</v>
      </c>
      <c r="DX25" s="636"/>
      <c r="DY25" s="636"/>
      <c r="DZ25" s="636"/>
      <c r="EA25" s="636"/>
      <c r="EB25" s="636"/>
      <c r="EC25" s="648"/>
    </row>
    <row r="26" spans="2:133" ht="11.25" customHeight="1">
      <c r="B26" s="618" t="s">
        <v>282</v>
      </c>
      <c r="C26" s="619"/>
      <c r="D26" s="619"/>
      <c r="E26" s="619"/>
      <c r="F26" s="619"/>
      <c r="G26" s="619"/>
      <c r="H26" s="619"/>
      <c r="I26" s="619"/>
      <c r="J26" s="619"/>
      <c r="K26" s="619"/>
      <c r="L26" s="619"/>
      <c r="M26" s="619"/>
      <c r="N26" s="619"/>
      <c r="O26" s="619"/>
      <c r="P26" s="619"/>
      <c r="Q26" s="620"/>
      <c r="R26" s="621">
        <v>3747</v>
      </c>
      <c r="S26" s="622"/>
      <c r="T26" s="622"/>
      <c r="U26" s="622"/>
      <c r="V26" s="622"/>
      <c r="W26" s="622"/>
      <c r="X26" s="622"/>
      <c r="Y26" s="623"/>
      <c r="Z26" s="659">
        <v>0</v>
      </c>
      <c r="AA26" s="659"/>
      <c r="AB26" s="659"/>
      <c r="AC26" s="659"/>
      <c r="AD26" s="660">
        <v>3747</v>
      </c>
      <c r="AE26" s="660"/>
      <c r="AF26" s="660"/>
      <c r="AG26" s="660"/>
      <c r="AH26" s="660"/>
      <c r="AI26" s="660"/>
      <c r="AJ26" s="660"/>
      <c r="AK26" s="660"/>
      <c r="AL26" s="624">
        <v>0</v>
      </c>
      <c r="AM26" s="625"/>
      <c r="AN26" s="625"/>
      <c r="AO26" s="661"/>
      <c r="AP26" s="618" t="s">
        <v>283</v>
      </c>
      <c r="AQ26" s="698"/>
      <c r="AR26" s="698"/>
      <c r="AS26" s="698"/>
      <c r="AT26" s="698"/>
      <c r="AU26" s="698"/>
      <c r="AV26" s="698"/>
      <c r="AW26" s="698"/>
      <c r="AX26" s="698"/>
      <c r="AY26" s="698"/>
      <c r="AZ26" s="698"/>
      <c r="BA26" s="698"/>
      <c r="BB26" s="698"/>
      <c r="BC26" s="698"/>
      <c r="BD26" s="698"/>
      <c r="BE26" s="698"/>
      <c r="BF26" s="699"/>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700"/>
      <c r="CD26" s="618" t="s">
        <v>284</v>
      </c>
      <c r="CE26" s="619"/>
      <c r="CF26" s="619"/>
      <c r="CG26" s="619"/>
      <c r="CH26" s="619"/>
      <c r="CI26" s="619"/>
      <c r="CJ26" s="619"/>
      <c r="CK26" s="619"/>
      <c r="CL26" s="619"/>
      <c r="CM26" s="619"/>
      <c r="CN26" s="619"/>
      <c r="CO26" s="619"/>
      <c r="CP26" s="619"/>
      <c r="CQ26" s="620"/>
      <c r="CR26" s="621">
        <v>3436934</v>
      </c>
      <c r="CS26" s="622"/>
      <c r="CT26" s="622"/>
      <c r="CU26" s="622"/>
      <c r="CV26" s="622"/>
      <c r="CW26" s="622"/>
      <c r="CX26" s="622"/>
      <c r="CY26" s="623"/>
      <c r="CZ26" s="624">
        <v>11.3</v>
      </c>
      <c r="DA26" s="636"/>
      <c r="DB26" s="636"/>
      <c r="DC26" s="637"/>
      <c r="DD26" s="627">
        <v>3143413</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c r="B27" s="618" t="s">
        <v>285</v>
      </c>
      <c r="C27" s="619"/>
      <c r="D27" s="619"/>
      <c r="E27" s="619"/>
      <c r="F27" s="619"/>
      <c r="G27" s="619"/>
      <c r="H27" s="619"/>
      <c r="I27" s="619"/>
      <c r="J27" s="619"/>
      <c r="K27" s="619"/>
      <c r="L27" s="619"/>
      <c r="M27" s="619"/>
      <c r="N27" s="619"/>
      <c r="O27" s="619"/>
      <c r="P27" s="619"/>
      <c r="Q27" s="620"/>
      <c r="R27" s="621">
        <v>113446</v>
      </c>
      <c r="S27" s="622"/>
      <c r="T27" s="622"/>
      <c r="U27" s="622"/>
      <c r="V27" s="622"/>
      <c r="W27" s="622"/>
      <c r="X27" s="622"/>
      <c r="Y27" s="623"/>
      <c r="Z27" s="659">
        <v>0.3</v>
      </c>
      <c r="AA27" s="659"/>
      <c r="AB27" s="659"/>
      <c r="AC27" s="659"/>
      <c r="AD27" s="660" t="s">
        <v>122</v>
      </c>
      <c r="AE27" s="660"/>
      <c r="AF27" s="660"/>
      <c r="AG27" s="660"/>
      <c r="AH27" s="660"/>
      <c r="AI27" s="660"/>
      <c r="AJ27" s="660"/>
      <c r="AK27" s="660"/>
      <c r="AL27" s="624" t="s">
        <v>122</v>
      </c>
      <c r="AM27" s="625"/>
      <c r="AN27" s="625"/>
      <c r="AO27" s="661"/>
      <c r="AP27" s="618" t="s">
        <v>286</v>
      </c>
      <c r="AQ27" s="619"/>
      <c r="AR27" s="619"/>
      <c r="AS27" s="619"/>
      <c r="AT27" s="619"/>
      <c r="AU27" s="619"/>
      <c r="AV27" s="619"/>
      <c r="AW27" s="619"/>
      <c r="AX27" s="619"/>
      <c r="AY27" s="619"/>
      <c r="AZ27" s="619"/>
      <c r="BA27" s="619"/>
      <c r="BB27" s="619"/>
      <c r="BC27" s="619"/>
      <c r="BD27" s="619"/>
      <c r="BE27" s="619"/>
      <c r="BF27" s="620"/>
      <c r="BG27" s="621">
        <v>4374643</v>
      </c>
      <c r="BH27" s="622"/>
      <c r="BI27" s="622"/>
      <c r="BJ27" s="622"/>
      <c r="BK27" s="622"/>
      <c r="BL27" s="622"/>
      <c r="BM27" s="622"/>
      <c r="BN27" s="623"/>
      <c r="BO27" s="659">
        <v>100</v>
      </c>
      <c r="BP27" s="659"/>
      <c r="BQ27" s="659"/>
      <c r="BR27" s="659"/>
      <c r="BS27" s="660" t="s">
        <v>122</v>
      </c>
      <c r="BT27" s="660"/>
      <c r="BU27" s="660"/>
      <c r="BV27" s="660"/>
      <c r="BW27" s="660"/>
      <c r="BX27" s="660"/>
      <c r="BY27" s="660"/>
      <c r="BZ27" s="660"/>
      <c r="CA27" s="660"/>
      <c r="CB27" s="700"/>
      <c r="CD27" s="618" t="s">
        <v>287</v>
      </c>
      <c r="CE27" s="619"/>
      <c r="CF27" s="619"/>
      <c r="CG27" s="619"/>
      <c r="CH27" s="619"/>
      <c r="CI27" s="619"/>
      <c r="CJ27" s="619"/>
      <c r="CK27" s="619"/>
      <c r="CL27" s="619"/>
      <c r="CM27" s="619"/>
      <c r="CN27" s="619"/>
      <c r="CO27" s="619"/>
      <c r="CP27" s="619"/>
      <c r="CQ27" s="620"/>
      <c r="CR27" s="621">
        <v>4676017</v>
      </c>
      <c r="CS27" s="634"/>
      <c r="CT27" s="634"/>
      <c r="CU27" s="634"/>
      <c r="CV27" s="634"/>
      <c r="CW27" s="634"/>
      <c r="CX27" s="634"/>
      <c r="CY27" s="635"/>
      <c r="CZ27" s="624">
        <v>15.4</v>
      </c>
      <c r="DA27" s="636"/>
      <c r="DB27" s="636"/>
      <c r="DC27" s="637"/>
      <c r="DD27" s="627">
        <v>1905025</v>
      </c>
      <c r="DE27" s="634"/>
      <c r="DF27" s="634"/>
      <c r="DG27" s="634"/>
      <c r="DH27" s="634"/>
      <c r="DI27" s="634"/>
      <c r="DJ27" s="634"/>
      <c r="DK27" s="635"/>
      <c r="DL27" s="627">
        <v>1405309</v>
      </c>
      <c r="DM27" s="634"/>
      <c r="DN27" s="634"/>
      <c r="DO27" s="634"/>
      <c r="DP27" s="634"/>
      <c r="DQ27" s="634"/>
      <c r="DR27" s="634"/>
      <c r="DS27" s="634"/>
      <c r="DT27" s="634"/>
      <c r="DU27" s="634"/>
      <c r="DV27" s="635"/>
      <c r="DW27" s="624">
        <v>8.6999999999999993</v>
      </c>
      <c r="DX27" s="636"/>
      <c r="DY27" s="636"/>
      <c r="DZ27" s="636"/>
      <c r="EA27" s="636"/>
      <c r="EB27" s="636"/>
      <c r="EC27" s="648"/>
    </row>
    <row r="28" spans="2:133" ht="11.25" customHeight="1">
      <c r="B28" s="618" t="s">
        <v>288</v>
      </c>
      <c r="C28" s="619"/>
      <c r="D28" s="619"/>
      <c r="E28" s="619"/>
      <c r="F28" s="619"/>
      <c r="G28" s="619"/>
      <c r="H28" s="619"/>
      <c r="I28" s="619"/>
      <c r="J28" s="619"/>
      <c r="K28" s="619"/>
      <c r="L28" s="619"/>
      <c r="M28" s="619"/>
      <c r="N28" s="619"/>
      <c r="O28" s="619"/>
      <c r="P28" s="619"/>
      <c r="Q28" s="620"/>
      <c r="R28" s="621">
        <v>336009</v>
      </c>
      <c r="S28" s="622"/>
      <c r="T28" s="622"/>
      <c r="U28" s="622"/>
      <c r="V28" s="622"/>
      <c r="W28" s="622"/>
      <c r="X28" s="622"/>
      <c r="Y28" s="623"/>
      <c r="Z28" s="659">
        <v>1</v>
      </c>
      <c r="AA28" s="659"/>
      <c r="AB28" s="659"/>
      <c r="AC28" s="659"/>
      <c r="AD28" s="660">
        <v>120093</v>
      </c>
      <c r="AE28" s="660"/>
      <c r="AF28" s="660"/>
      <c r="AG28" s="660"/>
      <c r="AH28" s="660"/>
      <c r="AI28" s="660"/>
      <c r="AJ28" s="660"/>
      <c r="AK28" s="660"/>
      <c r="AL28" s="624">
        <v>0.7</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289</v>
      </c>
      <c r="CE28" s="619"/>
      <c r="CF28" s="619"/>
      <c r="CG28" s="619"/>
      <c r="CH28" s="619"/>
      <c r="CI28" s="619"/>
      <c r="CJ28" s="619"/>
      <c r="CK28" s="619"/>
      <c r="CL28" s="619"/>
      <c r="CM28" s="619"/>
      <c r="CN28" s="619"/>
      <c r="CO28" s="619"/>
      <c r="CP28" s="619"/>
      <c r="CQ28" s="620"/>
      <c r="CR28" s="621">
        <v>3186184</v>
      </c>
      <c r="CS28" s="622"/>
      <c r="CT28" s="622"/>
      <c r="CU28" s="622"/>
      <c r="CV28" s="622"/>
      <c r="CW28" s="622"/>
      <c r="CX28" s="622"/>
      <c r="CY28" s="623"/>
      <c r="CZ28" s="624">
        <v>10.5</v>
      </c>
      <c r="DA28" s="636"/>
      <c r="DB28" s="636"/>
      <c r="DC28" s="637"/>
      <c r="DD28" s="627">
        <v>3178485</v>
      </c>
      <c r="DE28" s="622"/>
      <c r="DF28" s="622"/>
      <c r="DG28" s="622"/>
      <c r="DH28" s="622"/>
      <c r="DI28" s="622"/>
      <c r="DJ28" s="622"/>
      <c r="DK28" s="623"/>
      <c r="DL28" s="627">
        <v>3173878</v>
      </c>
      <c r="DM28" s="622"/>
      <c r="DN28" s="622"/>
      <c r="DO28" s="622"/>
      <c r="DP28" s="622"/>
      <c r="DQ28" s="622"/>
      <c r="DR28" s="622"/>
      <c r="DS28" s="622"/>
      <c r="DT28" s="622"/>
      <c r="DU28" s="622"/>
      <c r="DV28" s="623"/>
      <c r="DW28" s="624">
        <v>19.7</v>
      </c>
      <c r="DX28" s="636"/>
      <c r="DY28" s="636"/>
      <c r="DZ28" s="636"/>
      <c r="EA28" s="636"/>
      <c r="EB28" s="636"/>
      <c r="EC28" s="648"/>
    </row>
    <row r="29" spans="2:133" ht="11.25" customHeight="1">
      <c r="B29" s="618" t="s">
        <v>290</v>
      </c>
      <c r="C29" s="619"/>
      <c r="D29" s="619"/>
      <c r="E29" s="619"/>
      <c r="F29" s="619"/>
      <c r="G29" s="619"/>
      <c r="H29" s="619"/>
      <c r="I29" s="619"/>
      <c r="J29" s="619"/>
      <c r="K29" s="619"/>
      <c r="L29" s="619"/>
      <c r="M29" s="619"/>
      <c r="N29" s="619"/>
      <c r="O29" s="619"/>
      <c r="P29" s="619"/>
      <c r="Q29" s="620"/>
      <c r="R29" s="621">
        <v>131689</v>
      </c>
      <c r="S29" s="622"/>
      <c r="T29" s="622"/>
      <c r="U29" s="622"/>
      <c r="V29" s="622"/>
      <c r="W29" s="622"/>
      <c r="X29" s="622"/>
      <c r="Y29" s="623"/>
      <c r="Z29" s="659">
        <v>0.4</v>
      </c>
      <c r="AA29" s="659"/>
      <c r="AB29" s="659"/>
      <c r="AC29" s="659"/>
      <c r="AD29" s="660">
        <v>91</v>
      </c>
      <c r="AE29" s="660"/>
      <c r="AF29" s="660"/>
      <c r="AG29" s="660"/>
      <c r="AH29" s="660"/>
      <c r="AI29" s="660"/>
      <c r="AJ29" s="660"/>
      <c r="AK29" s="660"/>
      <c r="AL29" s="624">
        <v>0</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291</v>
      </c>
      <c r="CE29" s="641"/>
      <c r="CF29" s="618" t="s">
        <v>66</v>
      </c>
      <c r="CG29" s="619"/>
      <c r="CH29" s="619"/>
      <c r="CI29" s="619"/>
      <c r="CJ29" s="619"/>
      <c r="CK29" s="619"/>
      <c r="CL29" s="619"/>
      <c r="CM29" s="619"/>
      <c r="CN29" s="619"/>
      <c r="CO29" s="619"/>
      <c r="CP29" s="619"/>
      <c r="CQ29" s="620"/>
      <c r="CR29" s="621">
        <v>3186184</v>
      </c>
      <c r="CS29" s="634"/>
      <c r="CT29" s="634"/>
      <c r="CU29" s="634"/>
      <c r="CV29" s="634"/>
      <c r="CW29" s="634"/>
      <c r="CX29" s="634"/>
      <c r="CY29" s="635"/>
      <c r="CZ29" s="624">
        <v>10.5</v>
      </c>
      <c r="DA29" s="636"/>
      <c r="DB29" s="636"/>
      <c r="DC29" s="637"/>
      <c r="DD29" s="627">
        <v>3178485</v>
      </c>
      <c r="DE29" s="634"/>
      <c r="DF29" s="634"/>
      <c r="DG29" s="634"/>
      <c r="DH29" s="634"/>
      <c r="DI29" s="634"/>
      <c r="DJ29" s="634"/>
      <c r="DK29" s="635"/>
      <c r="DL29" s="627">
        <v>3173878</v>
      </c>
      <c r="DM29" s="634"/>
      <c r="DN29" s="634"/>
      <c r="DO29" s="634"/>
      <c r="DP29" s="634"/>
      <c r="DQ29" s="634"/>
      <c r="DR29" s="634"/>
      <c r="DS29" s="634"/>
      <c r="DT29" s="634"/>
      <c r="DU29" s="634"/>
      <c r="DV29" s="635"/>
      <c r="DW29" s="624">
        <v>19.7</v>
      </c>
      <c r="DX29" s="636"/>
      <c r="DY29" s="636"/>
      <c r="DZ29" s="636"/>
      <c r="EA29" s="636"/>
      <c r="EB29" s="636"/>
      <c r="EC29" s="648"/>
    </row>
    <row r="30" spans="2:133" ht="11.25" customHeight="1">
      <c r="B30" s="618" t="s">
        <v>292</v>
      </c>
      <c r="C30" s="619"/>
      <c r="D30" s="619"/>
      <c r="E30" s="619"/>
      <c r="F30" s="619"/>
      <c r="G30" s="619"/>
      <c r="H30" s="619"/>
      <c r="I30" s="619"/>
      <c r="J30" s="619"/>
      <c r="K30" s="619"/>
      <c r="L30" s="619"/>
      <c r="M30" s="619"/>
      <c r="N30" s="619"/>
      <c r="O30" s="619"/>
      <c r="P30" s="619"/>
      <c r="Q30" s="620"/>
      <c r="R30" s="621">
        <v>3802534</v>
      </c>
      <c r="S30" s="622"/>
      <c r="T30" s="622"/>
      <c r="U30" s="622"/>
      <c r="V30" s="622"/>
      <c r="W30" s="622"/>
      <c r="X30" s="622"/>
      <c r="Y30" s="623"/>
      <c r="Z30" s="659">
        <v>11.7</v>
      </c>
      <c r="AA30" s="659"/>
      <c r="AB30" s="659"/>
      <c r="AC30" s="659"/>
      <c r="AD30" s="660" t="s">
        <v>122</v>
      </c>
      <c r="AE30" s="660"/>
      <c r="AF30" s="660"/>
      <c r="AG30" s="660"/>
      <c r="AH30" s="660"/>
      <c r="AI30" s="660"/>
      <c r="AJ30" s="660"/>
      <c r="AK30" s="660"/>
      <c r="AL30" s="624" t="s">
        <v>122</v>
      </c>
      <c r="AM30" s="625"/>
      <c r="AN30" s="625"/>
      <c r="AO30" s="661"/>
      <c r="AP30" s="673" t="s">
        <v>210</v>
      </c>
      <c r="AQ30" s="674"/>
      <c r="AR30" s="674"/>
      <c r="AS30" s="674"/>
      <c r="AT30" s="674"/>
      <c r="AU30" s="674"/>
      <c r="AV30" s="674"/>
      <c r="AW30" s="674"/>
      <c r="AX30" s="674"/>
      <c r="AY30" s="674"/>
      <c r="AZ30" s="674"/>
      <c r="BA30" s="674"/>
      <c r="BB30" s="674"/>
      <c r="BC30" s="674"/>
      <c r="BD30" s="674"/>
      <c r="BE30" s="674"/>
      <c r="BF30" s="675"/>
      <c r="BG30" s="673" t="s">
        <v>293</v>
      </c>
      <c r="BH30" s="691"/>
      <c r="BI30" s="691"/>
      <c r="BJ30" s="691"/>
      <c r="BK30" s="691"/>
      <c r="BL30" s="691"/>
      <c r="BM30" s="691"/>
      <c r="BN30" s="691"/>
      <c r="BO30" s="691"/>
      <c r="BP30" s="691"/>
      <c r="BQ30" s="692"/>
      <c r="BR30" s="673" t="s">
        <v>294</v>
      </c>
      <c r="BS30" s="691"/>
      <c r="BT30" s="691"/>
      <c r="BU30" s="691"/>
      <c r="BV30" s="691"/>
      <c r="BW30" s="691"/>
      <c r="BX30" s="691"/>
      <c r="BY30" s="691"/>
      <c r="BZ30" s="691"/>
      <c r="CA30" s="691"/>
      <c r="CB30" s="692"/>
      <c r="CD30" s="642"/>
      <c r="CE30" s="643"/>
      <c r="CF30" s="618" t="s">
        <v>295</v>
      </c>
      <c r="CG30" s="619"/>
      <c r="CH30" s="619"/>
      <c r="CI30" s="619"/>
      <c r="CJ30" s="619"/>
      <c r="CK30" s="619"/>
      <c r="CL30" s="619"/>
      <c r="CM30" s="619"/>
      <c r="CN30" s="619"/>
      <c r="CO30" s="619"/>
      <c r="CP30" s="619"/>
      <c r="CQ30" s="620"/>
      <c r="CR30" s="621">
        <v>3098812</v>
      </c>
      <c r="CS30" s="622"/>
      <c r="CT30" s="622"/>
      <c r="CU30" s="622"/>
      <c r="CV30" s="622"/>
      <c r="CW30" s="622"/>
      <c r="CX30" s="622"/>
      <c r="CY30" s="623"/>
      <c r="CZ30" s="624">
        <v>10.199999999999999</v>
      </c>
      <c r="DA30" s="636"/>
      <c r="DB30" s="636"/>
      <c r="DC30" s="637"/>
      <c r="DD30" s="627">
        <v>3094595</v>
      </c>
      <c r="DE30" s="622"/>
      <c r="DF30" s="622"/>
      <c r="DG30" s="622"/>
      <c r="DH30" s="622"/>
      <c r="DI30" s="622"/>
      <c r="DJ30" s="622"/>
      <c r="DK30" s="623"/>
      <c r="DL30" s="627">
        <v>3089988</v>
      </c>
      <c r="DM30" s="622"/>
      <c r="DN30" s="622"/>
      <c r="DO30" s="622"/>
      <c r="DP30" s="622"/>
      <c r="DQ30" s="622"/>
      <c r="DR30" s="622"/>
      <c r="DS30" s="622"/>
      <c r="DT30" s="622"/>
      <c r="DU30" s="622"/>
      <c r="DV30" s="623"/>
      <c r="DW30" s="624">
        <v>19.2</v>
      </c>
      <c r="DX30" s="636"/>
      <c r="DY30" s="636"/>
      <c r="DZ30" s="636"/>
      <c r="EA30" s="636"/>
      <c r="EB30" s="636"/>
      <c r="EC30" s="648"/>
    </row>
    <row r="31" spans="2:133" ht="11.25" customHeight="1">
      <c r="B31" s="688" t="s">
        <v>296</v>
      </c>
      <c r="C31" s="689"/>
      <c r="D31" s="689"/>
      <c r="E31" s="689"/>
      <c r="F31" s="689"/>
      <c r="G31" s="689"/>
      <c r="H31" s="689"/>
      <c r="I31" s="689"/>
      <c r="J31" s="689"/>
      <c r="K31" s="689"/>
      <c r="L31" s="689"/>
      <c r="M31" s="689"/>
      <c r="N31" s="689"/>
      <c r="O31" s="689"/>
      <c r="P31" s="689"/>
      <c r="Q31" s="690"/>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93" t="s">
        <v>297</v>
      </c>
      <c r="AQ31" s="694"/>
      <c r="AR31" s="694"/>
      <c r="AS31" s="694"/>
      <c r="AT31" s="695" t="s">
        <v>298</v>
      </c>
      <c r="AU31" s="206"/>
      <c r="AV31" s="206"/>
      <c r="AW31" s="206"/>
      <c r="AX31" s="679" t="s">
        <v>176</v>
      </c>
      <c r="AY31" s="680"/>
      <c r="AZ31" s="680"/>
      <c r="BA31" s="680"/>
      <c r="BB31" s="680"/>
      <c r="BC31" s="680"/>
      <c r="BD31" s="680"/>
      <c r="BE31" s="680"/>
      <c r="BF31" s="681"/>
      <c r="BG31" s="683">
        <v>99.2</v>
      </c>
      <c r="BH31" s="684"/>
      <c r="BI31" s="684"/>
      <c r="BJ31" s="684"/>
      <c r="BK31" s="684"/>
      <c r="BL31" s="684"/>
      <c r="BM31" s="685">
        <v>98</v>
      </c>
      <c r="BN31" s="684"/>
      <c r="BO31" s="684"/>
      <c r="BP31" s="684"/>
      <c r="BQ31" s="686"/>
      <c r="BR31" s="683">
        <v>99.2</v>
      </c>
      <c r="BS31" s="684"/>
      <c r="BT31" s="684"/>
      <c r="BU31" s="684"/>
      <c r="BV31" s="684"/>
      <c r="BW31" s="684"/>
      <c r="BX31" s="685">
        <v>98.2</v>
      </c>
      <c r="BY31" s="684"/>
      <c r="BZ31" s="684"/>
      <c r="CA31" s="684"/>
      <c r="CB31" s="686"/>
      <c r="CD31" s="642"/>
      <c r="CE31" s="643"/>
      <c r="CF31" s="618" t="s">
        <v>299</v>
      </c>
      <c r="CG31" s="619"/>
      <c r="CH31" s="619"/>
      <c r="CI31" s="619"/>
      <c r="CJ31" s="619"/>
      <c r="CK31" s="619"/>
      <c r="CL31" s="619"/>
      <c r="CM31" s="619"/>
      <c r="CN31" s="619"/>
      <c r="CO31" s="619"/>
      <c r="CP31" s="619"/>
      <c r="CQ31" s="620"/>
      <c r="CR31" s="621">
        <v>87372</v>
      </c>
      <c r="CS31" s="634"/>
      <c r="CT31" s="634"/>
      <c r="CU31" s="634"/>
      <c r="CV31" s="634"/>
      <c r="CW31" s="634"/>
      <c r="CX31" s="634"/>
      <c r="CY31" s="635"/>
      <c r="CZ31" s="624">
        <v>0.3</v>
      </c>
      <c r="DA31" s="636"/>
      <c r="DB31" s="636"/>
      <c r="DC31" s="637"/>
      <c r="DD31" s="627">
        <v>83890</v>
      </c>
      <c r="DE31" s="634"/>
      <c r="DF31" s="634"/>
      <c r="DG31" s="634"/>
      <c r="DH31" s="634"/>
      <c r="DI31" s="634"/>
      <c r="DJ31" s="634"/>
      <c r="DK31" s="635"/>
      <c r="DL31" s="627">
        <v>83890</v>
      </c>
      <c r="DM31" s="634"/>
      <c r="DN31" s="634"/>
      <c r="DO31" s="634"/>
      <c r="DP31" s="634"/>
      <c r="DQ31" s="634"/>
      <c r="DR31" s="634"/>
      <c r="DS31" s="634"/>
      <c r="DT31" s="634"/>
      <c r="DU31" s="634"/>
      <c r="DV31" s="635"/>
      <c r="DW31" s="624">
        <v>0.5</v>
      </c>
      <c r="DX31" s="636"/>
      <c r="DY31" s="636"/>
      <c r="DZ31" s="636"/>
      <c r="EA31" s="636"/>
      <c r="EB31" s="636"/>
      <c r="EC31" s="648"/>
    </row>
    <row r="32" spans="2:133" ht="11.25" customHeight="1">
      <c r="B32" s="618" t="s">
        <v>300</v>
      </c>
      <c r="C32" s="619"/>
      <c r="D32" s="619"/>
      <c r="E32" s="619"/>
      <c r="F32" s="619"/>
      <c r="G32" s="619"/>
      <c r="H32" s="619"/>
      <c r="I32" s="619"/>
      <c r="J32" s="619"/>
      <c r="K32" s="619"/>
      <c r="L32" s="619"/>
      <c r="M32" s="619"/>
      <c r="N32" s="619"/>
      <c r="O32" s="619"/>
      <c r="P32" s="619"/>
      <c r="Q32" s="620"/>
      <c r="R32" s="621">
        <v>1793393</v>
      </c>
      <c r="S32" s="622"/>
      <c r="T32" s="622"/>
      <c r="U32" s="622"/>
      <c r="V32" s="622"/>
      <c r="W32" s="622"/>
      <c r="X32" s="622"/>
      <c r="Y32" s="623"/>
      <c r="Z32" s="659">
        <v>5.5</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6"/>
      <c r="AU32" s="202" t="s">
        <v>301</v>
      </c>
      <c r="AX32" s="618" t="s">
        <v>302</v>
      </c>
      <c r="AY32" s="619"/>
      <c r="AZ32" s="619"/>
      <c r="BA32" s="619"/>
      <c r="BB32" s="619"/>
      <c r="BC32" s="619"/>
      <c r="BD32" s="619"/>
      <c r="BE32" s="619"/>
      <c r="BF32" s="620"/>
      <c r="BG32" s="687">
        <v>99.2</v>
      </c>
      <c r="BH32" s="634"/>
      <c r="BI32" s="634"/>
      <c r="BJ32" s="634"/>
      <c r="BK32" s="634"/>
      <c r="BL32" s="634"/>
      <c r="BM32" s="625">
        <v>98.4</v>
      </c>
      <c r="BN32" s="634"/>
      <c r="BO32" s="634"/>
      <c r="BP32" s="634"/>
      <c r="BQ32" s="657"/>
      <c r="BR32" s="687">
        <v>99.3</v>
      </c>
      <c r="BS32" s="634"/>
      <c r="BT32" s="634"/>
      <c r="BU32" s="634"/>
      <c r="BV32" s="634"/>
      <c r="BW32" s="634"/>
      <c r="BX32" s="625">
        <v>98.6</v>
      </c>
      <c r="BY32" s="634"/>
      <c r="BZ32" s="634"/>
      <c r="CA32" s="634"/>
      <c r="CB32" s="657"/>
      <c r="CD32" s="644"/>
      <c r="CE32" s="645"/>
      <c r="CF32" s="618" t="s">
        <v>303</v>
      </c>
      <c r="CG32" s="619"/>
      <c r="CH32" s="619"/>
      <c r="CI32" s="619"/>
      <c r="CJ32" s="619"/>
      <c r="CK32" s="619"/>
      <c r="CL32" s="619"/>
      <c r="CM32" s="619"/>
      <c r="CN32" s="619"/>
      <c r="CO32" s="619"/>
      <c r="CP32" s="619"/>
      <c r="CQ32" s="620"/>
      <c r="CR32" s="621" t="s">
        <v>122</v>
      </c>
      <c r="CS32" s="622"/>
      <c r="CT32" s="622"/>
      <c r="CU32" s="622"/>
      <c r="CV32" s="622"/>
      <c r="CW32" s="622"/>
      <c r="CX32" s="622"/>
      <c r="CY32" s="623"/>
      <c r="CZ32" s="624" t="s">
        <v>122</v>
      </c>
      <c r="DA32" s="636"/>
      <c r="DB32" s="636"/>
      <c r="DC32" s="637"/>
      <c r="DD32" s="627" t="s">
        <v>122</v>
      </c>
      <c r="DE32" s="622"/>
      <c r="DF32" s="622"/>
      <c r="DG32" s="622"/>
      <c r="DH32" s="622"/>
      <c r="DI32" s="622"/>
      <c r="DJ32" s="622"/>
      <c r="DK32" s="623"/>
      <c r="DL32" s="627" t="s">
        <v>122</v>
      </c>
      <c r="DM32" s="622"/>
      <c r="DN32" s="622"/>
      <c r="DO32" s="622"/>
      <c r="DP32" s="622"/>
      <c r="DQ32" s="622"/>
      <c r="DR32" s="622"/>
      <c r="DS32" s="622"/>
      <c r="DT32" s="622"/>
      <c r="DU32" s="622"/>
      <c r="DV32" s="623"/>
      <c r="DW32" s="624" t="s">
        <v>122</v>
      </c>
      <c r="DX32" s="636"/>
      <c r="DY32" s="636"/>
      <c r="DZ32" s="636"/>
      <c r="EA32" s="636"/>
      <c r="EB32" s="636"/>
      <c r="EC32" s="648"/>
    </row>
    <row r="33" spans="2:133" ht="11.25" customHeight="1">
      <c r="B33" s="618" t="s">
        <v>304</v>
      </c>
      <c r="C33" s="619"/>
      <c r="D33" s="619"/>
      <c r="E33" s="619"/>
      <c r="F33" s="619"/>
      <c r="G33" s="619"/>
      <c r="H33" s="619"/>
      <c r="I33" s="619"/>
      <c r="J33" s="619"/>
      <c r="K33" s="619"/>
      <c r="L33" s="619"/>
      <c r="M33" s="619"/>
      <c r="N33" s="619"/>
      <c r="O33" s="619"/>
      <c r="P33" s="619"/>
      <c r="Q33" s="620"/>
      <c r="R33" s="621">
        <v>104528</v>
      </c>
      <c r="S33" s="622"/>
      <c r="T33" s="622"/>
      <c r="U33" s="622"/>
      <c r="V33" s="622"/>
      <c r="W33" s="622"/>
      <c r="X33" s="622"/>
      <c r="Y33" s="623"/>
      <c r="Z33" s="659">
        <v>0.3</v>
      </c>
      <c r="AA33" s="659"/>
      <c r="AB33" s="659"/>
      <c r="AC33" s="659"/>
      <c r="AD33" s="660">
        <v>15005</v>
      </c>
      <c r="AE33" s="660"/>
      <c r="AF33" s="660"/>
      <c r="AG33" s="660"/>
      <c r="AH33" s="660"/>
      <c r="AI33" s="660"/>
      <c r="AJ33" s="660"/>
      <c r="AK33" s="660"/>
      <c r="AL33" s="624">
        <v>0.1</v>
      </c>
      <c r="AM33" s="625"/>
      <c r="AN33" s="625"/>
      <c r="AO33" s="661"/>
      <c r="AP33" s="664"/>
      <c r="AQ33" s="665"/>
      <c r="AR33" s="665"/>
      <c r="AS33" s="665"/>
      <c r="AT33" s="697"/>
      <c r="AU33" s="207"/>
      <c r="AV33" s="207"/>
      <c r="AW33" s="207"/>
      <c r="AX33" s="602" t="s">
        <v>305</v>
      </c>
      <c r="AY33" s="603"/>
      <c r="AZ33" s="603"/>
      <c r="BA33" s="603"/>
      <c r="BB33" s="603"/>
      <c r="BC33" s="603"/>
      <c r="BD33" s="603"/>
      <c r="BE33" s="603"/>
      <c r="BF33" s="604"/>
      <c r="BG33" s="682">
        <v>99.1</v>
      </c>
      <c r="BH33" s="606"/>
      <c r="BI33" s="606"/>
      <c r="BJ33" s="606"/>
      <c r="BK33" s="606"/>
      <c r="BL33" s="606"/>
      <c r="BM33" s="652">
        <v>97.5</v>
      </c>
      <c r="BN33" s="606"/>
      <c r="BO33" s="606"/>
      <c r="BP33" s="606"/>
      <c r="BQ33" s="669"/>
      <c r="BR33" s="682">
        <v>99.1</v>
      </c>
      <c r="BS33" s="606"/>
      <c r="BT33" s="606"/>
      <c r="BU33" s="606"/>
      <c r="BV33" s="606"/>
      <c r="BW33" s="606"/>
      <c r="BX33" s="652">
        <v>97.8</v>
      </c>
      <c r="BY33" s="606"/>
      <c r="BZ33" s="606"/>
      <c r="CA33" s="606"/>
      <c r="CB33" s="669"/>
      <c r="CD33" s="618" t="s">
        <v>306</v>
      </c>
      <c r="CE33" s="619"/>
      <c r="CF33" s="619"/>
      <c r="CG33" s="619"/>
      <c r="CH33" s="619"/>
      <c r="CI33" s="619"/>
      <c r="CJ33" s="619"/>
      <c r="CK33" s="619"/>
      <c r="CL33" s="619"/>
      <c r="CM33" s="619"/>
      <c r="CN33" s="619"/>
      <c r="CO33" s="619"/>
      <c r="CP33" s="619"/>
      <c r="CQ33" s="620"/>
      <c r="CR33" s="621">
        <v>11880570</v>
      </c>
      <c r="CS33" s="634"/>
      <c r="CT33" s="634"/>
      <c r="CU33" s="634"/>
      <c r="CV33" s="634"/>
      <c r="CW33" s="634"/>
      <c r="CX33" s="634"/>
      <c r="CY33" s="635"/>
      <c r="CZ33" s="624">
        <v>39.200000000000003</v>
      </c>
      <c r="DA33" s="636"/>
      <c r="DB33" s="636"/>
      <c r="DC33" s="637"/>
      <c r="DD33" s="627">
        <v>8676849</v>
      </c>
      <c r="DE33" s="634"/>
      <c r="DF33" s="634"/>
      <c r="DG33" s="634"/>
      <c r="DH33" s="634"/>
      <c r="DI33" s="634"/>
      <c r="DJ33" s="634"/>
      <c r="DK33" s="635"/>
      <c r="DL33" s="627">
        <v>6772363</v>
      </c>
      <c r="DM33" s="634"/>
      <c r="DN33" s="634"/>
      <c r="DO33" s="634"/>
      <c r="DP33" s="634"/>
      <c r="DQ33" s="634"/>
      <c r="DR33" s="634"/>
      <c r="DS33" s="634"/>
      <c r="DT33" s="634"/>
      <c r="DU33" s="634"/>
      <c r="DV33" s="635"/>
      <c r="DW33" s="624">
        <v>42.1</v>
      </c>
      <c r="DX33" s="636"/>
      <c r="DY33" s="636"/>
      <c r="DZ33" s="636"/>
      <c r="EA33" s="636"/>
      <c r="EB33" s="636"/>
      <c r="EC33" s="648"/>
    </row>
    <row r="34" spans="2:133" ht="11.25" customHeight="1">
      <c r="B34" s="618" t="s">
        <v>307</v>
      </c>
      <c r="C34" s="619"/>
      <c r="D34" s="619"/>
      <c r="E34" s="619"/>
      <c r="F34" s="619"/>
      <c r="G34" s="619"/>
      <c r="H34" s="619"/>
      <c r="I34" s="619"/>
      <c r="J34" s="619"/>
      <c r="K34" s="619"/>
      <c r="L34" s="619"/>
      <c r="M34" s="619"/>
      <c r="N34" s="619"/>
      <c r="O34" s="619"/>
      <c r="P34" s="619"/>
      <c r="Q34" s="620"/>
      <c r="R34" s="621">
        <v>444388</v>
      </c>
      <c r="S34" s="622"/>
      <c r="T34" s="622"/>
      <c r="U34" s="622"/>
      <c r="V34" s="622"/>
      <c r="W34" s="622"/>
      <c r="X34" s="622"/>
      <c r="Y34" s="623"/>
      <c r="Z34" s="659">
        <v>1.4</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308</v>
      </c>
      <c r="CE34" s="619"/>
      <c r="CF34" s="619"/>
      <c r="CG34" s="619"/>
      <c r="CH34" s="619"/>
      <c r="CI34" s="619"/>
      <c r="CJ34" s="619"/>
      <c r="CK34" s="619"/>
      <c r="CL34" s="619"/>
      <c r="CM34" s="619"/>
      <c r="CN34" s="619"/>
      <c r="CO34" s="619"/>
      <c r="CP34" s="619"/>
      <c r="CQ34" s="620"/>
      <c r="CR34" s="621">
        <v>4201391</v>
      </c>
      <c r="CS34" s="622"/>
      <c r="CT34" s="622"/>
      <c r="CU34" s="622"/>
      <c r="CV34" s="622"/>
      <c r="CW34" s="622"/>
      <c r="CX34" s="622"/>
      <c r="CY34" s="623"/>
      <c r="CZ34" s="624">
        <v>13.8</v>
      </c>
      <c r="DA34" s="636"/>
      <c r="DB34" s="636"/>
      <c r="DC34" s="637"/>
      <c r="DD34" s="627">
        <v>2865574</v>
      </c>
      <c r="DE34" s="622"/>
      <c r="DF34" s="622"/>
      <c r="DG34" s="622"/>
      <c r="DH34" s="622"/>
      <c r="DI34" s="622"/>
      <c r="DJ34" s="622"/>
      <c r="DK34" s="623"/>
      <c r="DL34" s="627">
        <v>2670386</v>
      </c>
      <c r="DM34" s="622"/>
      <c r="DN34" s="622"/>
      <c r="DO34" s="622"/>
      <c r="DP34" s="622"/>
      <c r="DQ34" s="622"/>
      <c r="DR34" s="622"/>
      <c r="DS34" s="622"/>
      <c r="DT34" s="622"/>
      <c r="DU34" s="622"/>
      <c r="DV34" s="623"/>
      <c r="DW34" s="624">
        <v>16.600000000000001</v>
      </c>
      <c r="DX34" s="636"/>
      <c r="DY34" s="636"/>
      <c r="DZ34" s="636"/>
      <c r="EA34" s="636"/>
      <c r="EB34" s="636"/>
      <c r="EC34" s="648"/>
    </row>
    <row r="35" spans="2:133" ht="11.25" customHeight="1">
      <c r="B35" s="618" t="s">
        <v>309</v>
      </c>
      <c r="C35" s="619"/>
      <c r="D35" s="619"/>
      <c r="E35" s="619"/>
      <c r="F35" s="619"/>
      <c r="G35" s="619"/>
      <c r="H35" s="619"/>
      <c r="I35" s="619"/>
      <c r="J35" s="619"/>
      <c r="K35" s="619"/>
      <c r="L35" s="619"/>
      <c r="M35" s="619"/>
      <c r="N35" s="619"/>
      <c r="O35" s="619"/>
      <c r="P35" s="619"/>
      <c r="Q35" s="620"/>
      <c r="R35" s="621">
        <v>1653161</v>
      </c>
      <c r="S35" s="622"/>
      <c r="T35" s="622"/>
      <c r="U35" s="622"/>
      <c r="V35" s="622"/>
      <c r="W35" s="622"/>
      <c r="X35" s="622"/>
      <c r="Y35" s="623"/>
      <c r="Z35" s="659">
        <v>5.0999999999999996</v>
      </c>
      <c r="AA35" s="659"/>
      <c r="AB35" s="659"/>
      <c r="AC35" s="659"/>
      <c r="AD35" s="660" t="s">
        <v>122</v>
      </c>
      <c r="AE35" s="660"/>
      <c r="AF35" s="660"/>
      <c r="AG35" s="660"/>
      <c r="AH35" s="660"/>
      <c r="AI35" s="660"/>
      <c r="AJ35" s="660"/>
      <c r="AK35" s="660"/>
      <c r="AL35" s="624" t="s">
        <v>122</v>
      </c>
      <c r="AM35" s="625"/>
      <c r="AN35" s="625"/>
      <c r="AO35" s="661"/>
      <c r="AP35" s="210"/>
      <c r="AQ35" s="673" t="s">
        <v>310</v>
      </c>
      <c r="AR35" s="674"/>
      <c r="AS35" s="674"/>
      <c r="AT35" s="674"/>
      <c r="AU35" s="674"/>
      <c r="AV35" s="674"/>
      <c r="AW35" s="674"/>
      <c r="AX35" s="674"/>
      <c r="AY35" s="674"/>
      <c r="AZ35" s="674"/>
      <c r="BA35" s="674"/>
      <c r="BB35" s="674"/>
      <c r="BC35" s="674"/>
      <c r="BD35" s="674"/>
      <c r="BE35" s="674"/>
      <c r="BF35" s="675"/>
      <c r="BG35" s="673" t="s">
        <v>311</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312</v>
      </c>
      <c r="CE35" s="619"/>
      <c r="CF35" s="619"/>
      <c r="CG35" s="619"/>
      <c r="CH35" s="619"/>
      <c r="CI35" s="619"/>
      <c r="CJ35" s="619"/>
      <c r="CK35" s="619"/>
      <c r="CL35" s="619"/>
      <c r="CM35" s="619"/>
      <c r="CN35" s="619"/>
      <c r="CO35" s="619"/>
      <c r="CP35" s="619"/>
      <c r="CQ35" s="620"/>
      <c r="CR35" s="621">
        <v>298827</v>
      </c>
      <c r="CS35" s="634"/>
      <c r="CT35" s="634"/>
      <c r="CU35" s="634"/>
      <c r="CV35" s="634"/>
      <c r="CW35" s="634"/>
      <c r="CX35" s="634"/>
      <c r="CY35" s="635"/>
      <c r="CZ35" s="624">
        <v>1</v>
      </c>
      <c r="DA35" s="636"/>
      <c r="DB35" s="636"/>
      <c r="DC35" s="637"/>
      <c r="DD35" s="627">
        <v>208641</v>
      </c>
      <c r="DE35" s="634"/>
      <c r="DF35" s="634"/>
      <c r="DG35" s="634"/>
      <c r="DH35" s="634"/>
      <c r="DI35" s="634"/>
      <c r="DJ35" s="634"/>
      <c r="DK35" s="635"/>
      <c r="DL35" s="627">
        <v>72923</v>
      </c>
      <c r="DM35" s="634"/>
      <c r="DN35" s="634"/>
      <c r="DO35" s="634"/>
      <c r="DP35" s="634"/>
      <c r="DQ35" s="634"/>
      <c r="DR35" s="634"/>
      <c r="DS35" s="634"/>
      <c r="DT35" s="634"/>
      <c r="DU35" s="634"/>
      <c r="DV35" s="635"/>
      <c r="DW35" s="624">
        <v>0.5</v>
      </c>
      <c r="DX35" s="636"/>
      <c r="DY35" s="636"/>
      <c r="DZ35" s="636"/>
      <c r="EA35" s="636"/>
      <c r="EB35" s="636"/>
      <c r="EC35" s="648"/>
    </row>
    <row r="36" spans="2:133" ht="11.25" customHeight="1">
      <c r="B36" s="618" t="s">
        <v>313</v>
      </c>
      <c r="C36" s="619"/>
      <c r="D36" s="619"/>
      <c r="E36" s="619"/>
      <c r="F36" s="619"/>
      <c r="G36" s="619"/>
      <c r="H36" s="619"/>
      <c r="I36" s="619"/>
      <c r="J36" s="619"/>
      <c r="K36" s="619"/>
      <c r="L36" s="619"/>
      <c r="M36" s="619"/>
      <c r="N36" s="619"/>
      <c r="O36" s="619"/>
      <c r="P36" s="619"/>
      <c r="Q36" s="620"/>
      <c r="R36" s="621">
        <v>2434682</v>
      </c>
      <c r="S36" s="622"/>
      <c r="T36" s="622"/>
      <c r="U36" s="622"/>
      <c r="V36" s="622"/>
      <c r="W36" s="622"/>
      <c r="X36" s="622"/>
      <c r="Y36" s="623"/>
      <c r="Z36" s="659">
        <v>7.5</v>
      </c>
      <c r="AA36" s="659"/>
      <c r="AB36" s="659"/>
      <c r="AC36" s="659"/>
      <c r="AD36" s="660" t="s">
        <v>122</v>
      </c>
      <c r="AE36" s="660"/>
      <c r="AF36" s="660"/>
      <c r="AG36" s="660"/>
      <c r="AH36" s="660"/>
      <c r="AI36" s="660"/>
      <c r="AJ36" s="660"/>
      <c r="AK36" s="660"/>
      <c r="AL36" s="624" t="s">
        <v>122</v>
      </c>
      <c r="AM36" s="625"/>
      <c r="AN36" s="625"/>
      <c r="AO36" s="661"/>
      <c r="AP36" s="210"/>
      <c r="AQ36" s="670" t="s">
        <v>314</v>
      </c>
      <c r="AR36" s="671"/>
      <c r="AS36" s="671"/>
      <c r="AT36" s="671"/>
      <c r="AU36" s="671"/>
      <c r="AV36" s="671"/>
      <c r="AW36" s="671"/>
      <c r="AX36" s="671"/>
      <c r="AY36" s="672"/>
      <c r="AZ36" s="676">
        <v>3675041</v>
      </c>
      <c r="BA36" s="677"/>
      <c r="BB36" s="677"/>
      <c r="BC36" s="677"/>
      <c r="BD36" s="677"/>
      <c r="BE36" s="677"/>
      <c r="BF36" s="678"/>
      <c r="BG36" s="679" t="s">
        <v>315</v>
      </c>
      <c r="BH36" s="680"/>
      <c r="BI36" s="680"/>
      <c r="BJ36" s="680"/>
      <c r="BK36" s="680"/>
      <c r="BL36" s="680"/>
      <c r="BM36" s="680"/>
      <c r="BN36" s="680"/>
      <c r="BO36" s="680"/>
      <c r="BP36" s="680"/>
      <c r="BQ36" s="680"/>
      <c r="BR36" s="680"/>
      <c r="BS36" s="680"/>
      <c r="BT36" s="680"/>
      <c r="BU36" s="681"/>
      <c r="BV36" s="676">
        <v>213623</v>
      </c>
      <c r="BW36" s="677"/>
      <c r="BX36" s="677"/>
      <c r="BY36" s="677"/>
      <c r="BZ36" s="677"/>
      <c r="CA36" s="677"/>
      <c r="CB36" s="678"/>
      <c r="CD36" s="618" t="s">
        <v>316</v>
      </c>
      <c r="CE36" s="619"/>
      <c r="CF36" s="619"/>
      <c r="CG36" s="619"/>
      <c r="CH36" s="619"/>
      <c r="CI36" s="619"/>
      <c r="CJ36" s="619"/>
      <c r="CK36" s="619"/>
      <c r="CL36" s="619"/>
      <c r="CM36" s="619"/>
      <c r="CN36" s="619"/>
      <c r="CO36" s="619"/>
      <c r="CP36" s="619"/>
      <c r="CQ36" s="620"/>
      <c r="CR36" s="621">
        <v>4047445</v>
      </c>
      <c r="CS36" s="622"/>
      <c r="CT36" s="622"/>
      <c r="CU36" s="622"/>
      <c r="CV36" s="622"/>
      <c r="CW36" s="622"/>
      <c r="CX36" s="622"/>
      <c r="CY36" s="623"/>
      <c r="CZ36" s="624">
        <v>13.3</v>
      </c>
      <c r="DA36" s="636"/>
      <c r="DB36" s="636"/>
      <c r="DC36" s="637"/>
      <c r="DD36" s="627">
        <v>3459870</v>
      </c>
      <c r="DE36" s="622"/>
      <c r="DF36" s="622"/>
      <c r="DG36" s="622"/>
      <c r="DH36" s="622"/>
      <c r="DI36" s="622"/>
      <c r="DJ36" s="622"/>
      <c r="DK36" s="623"/>
      <c r="DL36" s="627">
        <v>2482669</v>
      </c>
      <c r="DM36" s="622"/>
      <c r="DN36" s="622"/>
      <c r="DO36" s="622"/>
      <c r="DP36" s="622"/>
      <c r="DQ36" s="622"/>
      <c r="DR36" s="622"/>
      <c r="DS36" s="622"/>
      <c r="DT36" s="622"/>
      <c r="DU36" s="622"/>
      <c r="DV36" s="623"/>
      <c r="DW36" s="624">
        <v>15.4</v>
      </c>
      <c r="DX36" s="636"/>
      <c r="DY36" s="636"/>
      <c r="DZ36" s="636"/>
      <c r="EA36" s="636"/>
      <c r="EB36" s="636"/>
      <c r="EC36" s="648"/>
    </row>
    <row r="37" spans="2:133" ht="11.25" customHeight="1">
      <c r="B37" s="618" t="s">
        <v>317</v>
      </c>
      <c r="C37" s="619"/>
      <c r="D37" s="619"/>
      <c r="E37" s="619"/>
      <c r="F37" s="619"/>
      <c r="G37" s="619"/>
      <c r="H37" s="619"/>
      <c r="I37" s="619"/>
      <c r="J37" s="619"/>
      <c r="K37" s="619"/>
      <c r="L37" s="619"/>
      <c r="M37" s="619"/>
      <c r="N37" s="619"/>
      <c r="O37" s="619"/>
      <c r="P37" s="619"/>
      <c r="Q37" s="620"/>
      <c r="R37" s="621">
        <v>736815</v>
      </c>
      <c r="S37" s="622"/>
      <c r="T37" s="622"/>
      <c r="U37" s="622"/>
      <c r="V37" s="622"/>
      <c r="W37" s="622"/>
      <c r="X37" s="622"/>
      <c r="Y37" s="623"/>
      <c r="Z37" s="659">
        <v>2.2999999999999998</v>
      </c>
      <c r="AA37" s="659"/>
      <c r="AB37" s="659"/>
      <c r="AC37" s="659"/>
      <c r="AD37" s="660">
        <v>8851</v>
      </c>
      <c r="AE37" s="660"/>
      <c r="AF37" s="660"/>
      <c r="AG37" s="660"/>
      <c r="AH37" s="660"/>
      <c r="AI37" s="660"/>
      <c r="AJ37" s="660"/>
      <c r="AK37" s="660"/>
      <c r="AL37" s="624">
        <v>0.1</v>
      </c>
      <c r="AM37" s="625"/>
      <c r="AN37" s="625"/>
      <c r="AO37" s="661"/>
      <c r="AQ37" s="654" t="s">
        <v>318</v>
      </c>
      <c r="AR37" s="655"/>
      <c r="AS37" s="655"/>
      <c r="AT37" s="655"/>
      <c r="AU37" s="655"/>
      <c r="AV37" s="655"/>
      <c r="AW37" s="655"/>
      <c r="AX37" s="655"/>
      <c r="AY37" s="656"/>
      <c r="AZ37" s="621">
        <v>686934</v>
      </c>
      <c r="BA37" s="622"/>
      <c r="BB37" s="622"/>
      <c r="BC37" s="622"/>
      <c r="BD37" s="634"/>
      <c r="BE37" s="634"/>
      <c r="BF37" s="657"/>
      <c r="BG37" s="618" t="s">
        <v>319</v>
      </c>
      <c r="BH37" s="619"/>
      <c r="BI37" s="619"/>
      <c r="BJ37" s="619"/>
      <c r="BK37" s="619"/>
      <c r="BL37" s="619"/>
      <c r="BM37" s="619"/>
      <c r="BN37" s="619"/>
      <c r="BO37" s="619"/>
      <c r="BP37" s="619"/>
      <c r="BQ37" s="619"/>
      <c r="BR37" s="619"/>
      <c r="BS37" s="619"/>
      <c r="BT37" s="619"/>
      <c r="BU37" s="620"/>
      <c r="BV37" s="621">
        <v>121259</v>
      </c>
      <c r="BW37" s="622"/>
      <c r="BX37" s="622"/>
      <c r="BY37" s="622"/>
      <c r="BZ37" s="622"/>
      <c r="CA37" s="622"/>
      <c r="CB37" s="658"/>
      <c r="CD37" s="618" t="s">
        <v>320</v>
      </c>
      <c r="CE37" s="619"/>
      <c r="CF37" s="619"/>
      <c r="CG37" s="619"/>
      <c r="CH37" s="619"/>
      <c r="CI37" s="619"/>
      <c r="CJ37" s="619"/>
      <c r="CK37" s="619"/>
      <c r="CL37" s="619"/>
      <c r="CM37" s="619"/>
      <c r="CN37" s="619"/>
      <c r="CO37" s="619"/>
      <c r="CP37" s="619"/>
      <c r="CQ37" s="620"/>
      <c r="CR37" s="621">
        <v>1083553</v>
      </c>
      <c r="CS37" s="634"/>
      <c r="CT37" s="634"/>
      <c r="CU37" s="634"/>
      <c r="CV37" s="634"/>
      <c r="CW37" s="634"/>
      <c r="CX37" s="634"/>
      <c r="CY37" s="635"/>
      <c r="CZ37" s="624">
        <v>3.6</v>
      </c>
      <c r="DA37" s="636"/>
      <c r="DB37" s="636"/>
      <c r="DC37" s="637"/>
      <c r="DD37" s="627">
        <v>1083553</v>
      </c>
      <c r="DE37" s="634"/>
      <c r="DF37" s="634"/>
      <c r="DG37" s="634"/>
      <c r="DH37" s="634"/>
      <c r="DI37" s="634"/>
      <c r="DJ37" s="634"/>
      <c r="DK37" s="635"/>
      <c r="DL37" s="627">
        <v>921735</v>
      </c>
      <c r="DM37" s="634"/>
      <c r="DN37" s="634"/>
      <c r="DO37" s="634"/>
      <c r="DP37" s="634"/>
      <c r="DQ37" s="634"/>
      <c r="DR37" s="634"/>
      <c r="DS37" s="634"/>
      <c r="DT37" s="634"/>
      <c r="DU37" s="634"/>
      <c r="DV37" s="635"/>
      <c r="DW37" s="624">
        <v>5.7</v>
      </c>
      <c r="DX37" s="636"/>
      <c r="DY37" s="636"/>
      <c r="DZ37" s="636"/>
      <c r="EA37" s="636"/>
      <c r="EB37" s="636"/>
      <c r="EC37" s="648"/>
    </row>
    <row r="38" spans="2:133" ht="11.25" customHeight="1">
      <c r="B38" s="618" t="s">
        <v>321</v>
      </c>
      <c r="C38" s="619"/>
      <c r="D38" s="619"/>
      <c r="E38" s="619"/>
      <c r="F38" s="619"/>
      <c r="G38" s="619"/>
      <c r="H38" s="619"/>
      <c r="I38" s="619"/>
      <c r="J38" s="619"/>
      <c r="K38" s="619"/>
      <c r="L38" s="619"/>
      <c r="M38" s="619"/>
      <c r="N38" s="619"/>
      <c r="O38" s="619"/>
      <c r="P38" s="619"/>
      <c r="Q38" s="620"/>
      <c r="R38" s="621">
        <v>3174300</v>
      </c>
      <c r="S38" s="622"/>
      <c r="T38" s="622"/>
      <c r="U38" s="622"/>
      <c r="V38" s="622"/>
      <c r="W38" s="622"/>
      <c r="X38" s="622"/>
      <c r="Y38" s="623"/>
      <c r="Z38" s="659">
        <v>9.8000000000000007</v>
      </c>
      <c r="AA38" s="659"/>
      <c r="AB38" s="659"/>
      <c r="AC38" s="659"/>
      <c r="AD38" s="660" t="s">
        <v>122</v>
      </c>
      <c r="AE38" s="660"/>
      <c r="AF38" s="660"/>
      <c r="AG38" s="660"/>
      <c r="AH38" s="660"/>
      <c r="AI38" s="660"/>
      <c r="AJ38" s="660"/>
      <c r="AK38" s="660"/>
      <c r="AL38" s="624" t="s">
        <v>122</v>
      </c>
      <c r="AM38" s="625"/>
      <c r="AN38" s="625"/>
      <c r="AO38" s="661"/>
      <c r="AQ38" s="654" t="s">
        <v>322</v>
      </c>
      <c r="AR38" s="655"/>
      <c r="AS38" s="655"/>
      <c r="AT38" s="655"/>
      <c r="AU38" s="655"/>
      <c r="AV38" s="655"/>
      <c r="AW38" s="655"/>
      <c r="AX38" s="655"/>
      <c r="AY38" s="656"/>
      <c r="AZ38" s="621">
        <v>467881</v>
      </c>
      <c r="BA38" s="622"/>
      <c r="BB38" s="622"/>
      <c r="BC38" s="622"/>
      <c r="BD38" s="634"/>
      <c r="BE38" s="634"/>
      <c r="BF38" s="657"/>
      <c r="BG38" s="618" t="s">
        <v>323</v>
      </c>
      <c r="BH38" s="619"/>
      <c r="BI38" s="619"/>
      <c r="BJ38" s="619"/>
      <c r="BK38" s="619"/>
      <c r="BL38" s="619"/>
      <c r="BM38" s="619"/>
      <c r="BN38" s="619"/>
      <c r="BO38" s="619"/>
      <c r="BP38" s="619"/>
      <c r="BQ38" s="619"/>
      <c r="BR38" s="619"/>
      <c r="BS38" s="619"/>
      <c r="BT38" s="619"/>
      <c r="BU38" s="620"/>
      <c r="BV38" s="621">
        <v>5566</v>
      </c>
      <c r="BW38" s="622"/>
      <c r="BX38" s="622"/>
      <c r="BY38" s="622"/>
      <c r="BZ38" s="622"/>
      <c r="CA38" s="622"/>
      <c r="CB38" s="658"/>
      <c r="CD38" s="618" t="s">
        <v>324</v>
      </c>
      <c r="CE38" s="619"/>
      <c r="CF38" s="619"/>
      <c r="CG38" s="619"/>
      <c r="CH38" s="619"/>
      <c r="CI38" s="619"/>
      <c r="CJ38" s="619"/>
      <c r="CK38" s="619"/>
      <c r="CL38" s="619"/>
      <c r="CM38" s="619"/>
      <c r="CN38" s="619"/>
      <c r="CO38" s="619"/>
      <c r="CP38" s="619"/>
      <c r="CQ38" s="620"/>
      <c r="CR38" s="621">
        <v>2306750</v>
      </c>
      <c r="CS38" s="622"/>
      <c r="CT38" s="622"/>
      <c r="CU38" s="622"/>
      <c r="CV38" s="622"/>
      <c r="CW38" s="622"/>
      <c r="CX38" s="622"/>
      <c r="CY38" s="623"/>
      <c r="CZ38" s="624">
        <v>7.6</v>
      </c>
      <c r="DA38" s="636"/>
      <c r="DB38" s="636"/>
      <c r="DC38" s="637"/>
      <c r="DD38" s="627">
        <v>1878735</v>
      </c>
      <c r="DE38" s="622"/>
      <c r="DF38" s="622"/>
      <c r="DG38" s="622"/>
      <c r="DH38" s="622"/>
      <c r="DI38" s="622"/>
      <c r="DJ38" s="622"/>
      <c r="DK38" s="623"/>
      <c r="DL38" s="627">
        <v>1546385</v>
      </c>
      <c r="DM38" s="622"/>
      <c r="DN38" s="622"/>
      <c r="DO38" s="622"/>
      <c r="DP38" s="622"/>
      <c r="DQ38" s="622"/>
      <c r="DR38" s="622"/>
      <c r="DS38" s="622"/>
      <c r="DT38" s="622"/>
      <c r="DU38" s="622"/>
      <c r="DV38" s="623"/>
      <c r="DW38" s="624">
        <v>9.6</v>
      </c>
      <c r="DX38" s="636"/>
      <c r="DY38" s="636"/>
      <c r="DZ38" s="636"/>
      <c r="EA38" s="636"/>
      <c r="EB38" s="636"/>
      <c r="EC38" s="648"/>
    </row>
    <row r="39" spans="2:133" ht="11.25" customHeight="1">
      <c r="B39" s="618" t="s">
        <v>325</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326</v>
      </c>
      <c r="AR39" s="655"/>
      <c r="AS39" s="655"/>
      <c r="AT39" s="655"/>
      <c r="AU39" s="655"/>
      <c r="AV39" s="655"/>
      <c r="AW39" s="655"/>
      <c r="AX39" s="655"/>
      <c r="AY39" s="656"/>
      <c r="AZ39" s="621">
        <v>212210</v>
      </c>
      <c r="BA39" s="622"/>
      <c r="BB39" s="622"/>
      <c r="BC39" s="622"/>
      <c r="BD39" s="634"/>
      <c r="BE39" s="634"/>
      <c r="BF39" s="657"/>
      <c r="BG39" s="618" t="s">
        <v>327</v>
      </c>
      <c r="BH39" s="619"/>
      <c r="BI39" s="619"/>
      <c r="BJ39" s="619"/>
      <c r="BK39" s="619"/>
      <c r="BL39" s="619"/>
      <c r="BM39" s="619"/>
      <c r="BN39" s="619"/>
      <c r="BO39" s="619"/>
      <c r="BP39" s="619"/>
      <c r="BQ39" s="619"/>
      <c r="BR39" s="619"/>
      <c r="BS39" s="619"/>
      <c r="BT39" s="619"/>
      <c r="BU39" s="620"/>
      <c r="BV39" s="621">
        <v>8105</v>
      </c>
      <c r="BW39" s="622"/>
      <c r="BX39" s="622"/>
      <c r="BY39" s="622"/>
      <c r="BZ39" s="622"/>
      <c r="CA39" s="622"/>
      <c r="CB39" s="658"/>
      <c r="CD39" s="618" t="s">
        <v>328</v>
      </c>
      <c r="CE39" s="619"/>
      <c r="CF39" s="619"/>
      <c r="CG39" s="619"/>
      <c r="CH39" s="619"/>
      <c r="CI39" s="619"/>
      <c r="CJ39" s="619"/>
      <c r="CK39" s="619"/>
      <c r="CL39" s="619"/>
      <c r="CM39" s="619"/>
      <c r="CN39" s="619"/>
      <c r="CO39" s="619"/>
      <c r="CP39" s="619"/>
      <c r="CQ39" s="620"/>
      <c r="CR39" s="621">
        <v>721592</v>
      </c>
      <c r="CS39" s="634"/>
      <c r="CT39" s="634"/>
      <c r="CU39" s="634"/>
      <c r="CV39" s="634"/>
      <c r="CW39" s="634"/>
      <c r="CX39" s="634"/>
      <c r="CY39" s="635"/>
      <c r="CZ39" s="624">
        <v>2.4</v>
      </c>
      <c r="DA39" s="636"/>
      <c r="DB39" s="636"/>
      <c r="DC39" s="637"/>
      <c r="DD39" s="627">
        <v>99464</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c r="B40" s="618" t="s">
        <v>329</v>
      </c>
      <c r="C40" s="619"/>
      <c r="D40" s="619"/>
      <c r="E40" s="619"/>
      <c r="F40" s="619"/>
      <c r="G40" s="619"/>
      <c r="H40" s="619"/>
      <c r="I40" s="619"/>
      <c r="J40" s="619"/>
      <c r="K40" s="619"/>
      <c r="L40" s="619"/>
      <c r="M40" s="619"/>
      <c r="N40" s="619"/>
      <c r="O40" s="619"/>
      <c r="P40" s="619"/>
      <c r="Q40" s="620"/>
      <c r="R40" s="621">
        <v>39300</v>
      </c>
      <c r="S40" s="622"/>
      <c r="T40" s="622"/>
      <c r="U40" s="622"/>
      <c r="V40" s="622"/>
      <c r="W40" s="622"/>
      <c r="X40" s="622"/>
      <c r="Y40" s="623"/>
      <c r="Z40" s="659">
        <v>0.1</v>
      </c>
      <c r="AA40" s="659"/>
      <c r="AB40" s="659"/>
      <c r="AC40" s="659"/>
      <c r="AD40" s="660" t="s">
        <v>122</v>
      </c>
      <c r="AE40" s="660"/>
      <c r="AF40" s="660"/>
      <c r="AG40" s="660"/>
      <c r="AH40" s="660"/>
      <c r="AI40" s="660"/>
      <c r="AJ40" s="660"/>
      <c r="AK40" s="660"/>
      <c r="AL40" s="624" t="s">
        <v>122</v>
      </c>
      <c r="AM40" s="625"/>
      <c r="AN40" s="625"/>
      <c r="AO40" s="661"/>
      <c r="AQ40" s="654" t="s">
        <v>330</v>
      </c>
      <c r="AR40" s="655"/>
      <c r="AS40" s="655"/>
      <c r="AT40" s="655"/>
      <c r="AU40" s="655"/>
      <c r="AV40" s="655"/>
      <c r="AW40" s="655"/>
      <c r="AX40" s="655"/>
      <c r="AY40" s="656"/>
      <c r="AZ40" s="621">
        <v>6928</v>
      </c>
      <c r="BA40" s="622"/>
      <c r="BB40" s="622"/>
      <c r="BC40" s="622"/>
      <c r="BD40" s="634"/>
      <c r="BE40" s="634"/>
      <c r="BF40" s="657"/>
      <c r="BG40" s="662" t="s">
        <v>331</v>
      </c>
      <c r="BH40" s="663"/>
      <c r="BI40" s="663"/>
      <c r="BJ40" s="663"/>
      <c r="BK40" s="663"/>
      <c r="BL40" s="211"/>
      <c r="BM40" s="619" t="s">
        <v>332</v>
      </c>
      <c r="BN40" s="619"/>
      <c r="BO40" s="619"/>
      <c r="BP40" s="619"/>
      <c r="BQ40" s="619"/>
      <c r="BR40" s="619"/>
      <c r="BS40" s="619"/>
      <c r="BT40" s="619"/>
      <c r="BU40" s="620"/>
      <c r="BV40" s="621">
        <v>94</v>
      </c>
      <c r="BW40" s="622"/>
      <c r="BX40" s="622"/>
      <c r="BY40" s="622"/>
      <c r="BZ40" s="622"/>
      <c r="CA40" s="622"/>
      <c r="CB40" s="658"/>
      <c r="CD40" s="618" t="s">
        <v>333</v>
      </c>
      <c r="CE40" s="619"/>
      <c r="CF40" s="619"/>
      <c r="CG40" s="619"/>
      <c r="CH40" s="619"/>
      <c r="CI40" s="619"/>
      <c r="CJ40" s="619"/>
      <c r="CK40" s="619"/>
      <c r="CL40" s="619"/>
      <c r="CM40" s="619"/>
      <c r="CN40" s="619"/>
      <c r="CO40" s="619"/>
      <c r="CP40" s="619"/>
      <c r="CQ40" s="620"/>
      <c r="CR40" s="621">
        <v>304565</v>
      </c>
      <c r="CS40" s="622"/>
      <c r="CT40" s="622"/>
      <c r="CU40" s="622"/>
      <c r="CV40" s="622"/>
      <c r="CW40" s="622"/>
      <c r="CX40" s="622"/>
      <c r="CY40" s="623"/>
      <c r="CZ40" s="624">
        <v>1</v>
      </c>
      <c r="DA40" s="636"/>
      <c r="DB40" s="636"/>
      <c r="DC40" s="637"/>
      <c r="DD40" s="627">
        <v>164565</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c r="B41" s="602" t="s">
        <v>334</v>
      </c>
      <c r="C41" s="603"/>
      <c r="D41" s="603"/>
      <c r="E41" s="603"/>
      <c r="F41" s="603"/>
      <c r="G41" s="603"/>
      <c r="H41" s="603"/>
      <c r="I41" s="603"/>
      <c r="J41" s="603"/>
      <c r="K41" s="603"/>
      <c r="L41" s="603"/>
      <c r="M41" s="603"/>
      <c r="N41" s="603"/>
      <c r="O41" s="603"/>
      <c r="P41" s="603"/>
      <c r="Q41" s="604"/>
      <c r="R41" s="605">
        <v>32416438</v>
      </c>
      <c r="S41" s="646"/>
      <c r="T41" s="646"/>
      <c r="U41" s="646"/>
      <c r="V41" s="646"/>
      <c r="W41" s="646"/>
      <c r="X41" s="646"/>
      <c r="Y41" s="649"/>
      <c r="Z41" s="650">
        <v>100</v>
      </c>
      <c r="AA41" s="650"/>
      <c r="AB41" s="650"/>
      <c r="AC41" s="650"/>
      <c r="AD41" s="651">
        <v>16047572</v>
      </c>
      <c r="AE41" s="651"/>
      <c r="AF41" s="651"/>
      <c r="AG41" s="651"/>
      <c r="AH41" s="651"/>
      <c r="AI41" s="651"/>
      <c r="AJ41" s="651"/>
      <c r="AK41" s="651"/>
      <c r="AL41" s="608">
        <v>100</v>
      </c>
      <c r="AM41" s="652"/>
      <c r="AN41" s="652"/>
      <c r="AO41" s="653"/>
      <c r="AQ41" s="654" t="s">
        <v>335</v>
      </c>
      <c r="AR41" s="655"/>
      <c r="AS41" s="655"/>
      <c r="AT41" s="655"/>
      <c r="AU41" s="655"/>
      <c r="AV41" s="655"/>
      <c r="AW41" s="655"/>
      <c r="AX41" s="655"/>
      <c r="AY41" s="656"/>
      <c r="AZ41" s="621">
        <v>463696</v>
      </c>
      <c r="BA41" s="622"/>
      <c r="BB41" s="622"/>
      <c r="BC41" s="622"/>
      <c r="BD41" s="634"/>
      <c r="BE41" s="634"/>
      <c r="BF41" s="657"/>
      <c r="BG41" s="662"/>
      <c r="BH41" s="663"/>
      <c r="BI41" s="663"/>
      <c r="BJ41" s="663"/>
      <c r="BK41" s="663"/>
      <c r="BL41" s="211"/>
      <c r="BM41" s="619" t="s">
        <v>336</v>
      </c>
      <c r="BN41" s="619"/>
      <c r="BO41" s="619"/>
      <c r="BP41" s="619"/>
      <c r="BQ41" s="619"/>
      <c r="BR41" s="619"/>
      <c r="BS41" s="619"/>
      <c r="BT41" s="619"/>
      <c r="BU41" s="620"/>
      <c r="BV41" s="621" t="s">
        <v>122</v>
      </c>
      <c r="BW41" s="622"/>
      <c r="BX41" s="622"/>
      <c r="BY41" s="622"/>
      <c r="BZ41" s="622"/>
      <c r="CA41" s="622"/>
      <c r="CB41" s="658"/>
      <c r="CD41" s="618" t="s">
        <v>337</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c r="AQ42" s="666" t="s">
        <v>338</v>
      </c>
      <c r="AR42" s="667"/>
      <c r="AS42" s="667"/>
      <c r="AT42" s="667"/>
      <c r="AU42" s="667"/>
      <c r="AV42" s="667"/>
      <c r="AW42" s="667"/>
      <c r="AX42" s="667"/>
      <c r="AY42" s="668"/>
      <c r="AZ42" s="605">
        <v>1837392</v>
      </c>
      <c r="BA42" s="646"/>
      <c r="BB42" s="646"/>
      <c r="BC42" s="646"/>
      <c r="BD42" s="606"/>
      <c r="BE42" s="606"/>
      <c r="BF42" s="669"/>
      <c r="BG42" s="664"/>
      <c r="BH42" s="665"/>
      <c r="BI42" s="665"/>
      <c r="BJ42" s="665"/>
      <c r="BK42" s="665"/>
      <c r="BL42" s="212"/>
      <c r="BM42" s="603" t="s">
        <v>339</v>
      </c>
      <c r="BN42" s="603"/>
      <c r="BO42" s="603"/>
      <c r="BP42" s="603"/>
      <c r="BQ42" s="603"/>
      <c r="BR42" s="603"/>
      <c r="BS42" s="603"/>
      <c r="BT42" s="603"/>
      <c r="BU42" s="604"/>
      <c r="BV42" s="605">
        <v>431</v>
      </c>
      <c r="BW42" s="646"/>
      <c r="BX42" s="646"/>
      <c r="BY42" s="646"/>
      <c r="BZ42" s="646"/>
      <c r="CA42" s="646"/>
      <c r="CB42" s="647"/>
      <c r="CD42" s="618" t="s">
        <v>340</v>
      </c>
      <c r="CE42" s="619"/>
      <c r="CF42" s="619"/>
      <c r="CG42" s="619"/>
      <c r="CH42" s="619"/>
      <c r="CI42" s="619"/>
      <c r="CJ42" s="619"/>
      <c r="CK42" s="619"/>
      <c r="CL42" s="619"/>
      <c r="CM42" s="619"/>
      <c r="CN42" s="619"/>
      <c r="CO42" s="619"/>
      <c r="CP42" s="619"/>
      <c r="CQ42" s="620"/>
      <c r="CR42" s="621">
        <v>4976122</v>
      </c>
      <c r="CS42" s="634"/>
      <c r="CT42" s="634"/>
      <c r="CU42" s="634"/>
      <c r="CV42" s="634"/>
      <c r="CW42" s="634"/>
      <c r="CX42" s="634"/>
      <c r="CY42" s="635"/>
      <c r="CZ42" s="624">
        <v>16.399999999999999</v>
      </c>
      <c r="DA42" s="636"/>
      <c r="DB42" s="636"/>
      <c r="DC42" s="637"/>
      <c r="DD42" s="627">
        <v>1012326</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c r="B43" s="202" t="s">
        <v>341</v>
      </c>
      <c r="CD43" s="618" t="s">
        <v>342</v>
      </c>
      <c r="CE43" s="619"/>
      <c r="CF43" s="619"/>
      <c r="CG43" s="619"/>
      <c r="CH43" s="619"/>
      <c r="CI43" s="619"/>
      <c r="CJ43" s="619"/>
      <c r="CK43" s="619"/>
      <c r="CL43" s="619"/>
      <c r="CM43" s="619"/>
      <c r="CN43" s="619"/>
      <c r="CO43" s="619"/>
      <c r="CP43" s="619"/>
      <c r="CQ43" s="620"/>
      <c r="CR43" s="621">
        <v>101728</v>
      </c>
      <c r="CS43" s="634"/>
      <c r="CT43" s="634"/>
      <c r="CU43" s="634"/>
      <c r="CV43" s="634"/>
      <c r="CW43" s="634"/>
      <c r="CX43" s="634"/>
      <c r="CY43" s="635"/>
      <c r="CZ43" s="624">
        <v>0.3</v>
      </c>
      <c r="DA43" s="636"/>
      <c r="DB43" s="636"/>
      <c r="DC43" s="637"/>
      <c r="DD43" s="627">
        <v>101728</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c r="B44" s="638" t="s">
        <v>343</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291</v>
      </c>
      <c r="CE44" s="641"/>
      <c r="CF44" s="618" t="s">
        <v>344</v>
      </c>
      <c r="CG44" s="619"/>
      <c r="CH44" s="619"/>
      <c r="CI44" s="619"/>
      <c r="CJ44" s="619"/>
      <c r="CK44" s="619"/>
      <c r="CL44" s="619"/>
      <c r="CM44" s="619"/>
      <c r="CN44" s="619"/>
      <c r="CO44" s="619"/>
      <c r="CP44" s="619"/>
      <c r="CQ44" s="620"/>
      <c r="CR44" s="621">
        <v>4831958</v>
      </c>
      <c r="CS44" s="622"/>
      <c r="CT44" s="622"/>
      <c r="CU44" s="622"/>
      <c r="CV44" s="622"/>
      <c r="CW44" s="622"/>
      <c r="CX44" s="622"/>
      <c r="CY44" s="623"/>
      <c r="CZ44" s="624">
        <v>15.9</v>
      </c>
      <c r="DA44" s="625"/>
      <c r="DB44" s="625"/>
      <c r="DC44" s="626"/>
      <c r="DD44" s="627">
        <v>981832</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c r="B45" s="638" t="s">
        <v>345</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346</v>
      </c>
      <c r="CG45" s="619"/>
      <c r="CH45" s="619"/>
      <c r="CI45" s="619"/>
      <c r="CJ45" s="619"/>
      <c r="CK45" s="619"/>
      <c r="CL45" s="619"/>
      <c r="CM45" s="619"/>
      <c r="CN45" s="619"/>
      <c r="CO45" s="619"/>
      <c r="CP45" s="619"/>
      <c r="CQ45" s="620"/>
      <c r="CR45" s="621">
        <v>1624171</v>
      </c>
      <c r="CS45" s="634"/>
      <c r="CT45" s="634"/>
      <c r="CU45" s="634"/>
      <c r="CV45" s="634"/>
      <c r="CW45" s="634"/>
      <c r="CX45" s="634"/>
      <c r="CY45" s="635"/>
      <c r="CZ45" s="624">
        <v>5.4</v>
      </c>
      <c r="DA45" s="636"/>
      <c r="DB45" s="636"/>
      <c r="DC45" s="637"/>
      <c r="DD45" s="627">
        <v>220772</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c r="B46" s="213"/>
      <c r="CD46" s="642"/>
      <c r="CE46" s="643"/>
      <c r="CF46" s="618" t="s">
        <v>347</v>
      </c>
      <c r="CG46" s="619"/>
      <c r="CH46" s="619"/>
      <c r="CI46" s="619"/>
      <c r="CJ46" s="619"/>
      <c r="CK46" s="619"/>
      <c r="CL46" s="619"/>
      <c r="CM46" s="619"/>
      <c r="CN46" s="619"/>
      <c r="CO46" s="619"/>
      <c r="CP46" s="619"/>
      <c r="CQ46" s="620"/>
      <c r="CR46" s="621">
        <v>3123033</v>
      </c>
      <c r="CS46" s="622"/>
      <c r="CT46" s="622"/>
      <c r="CU46" s="622"/>
      <c r="CV46" s="622"/>
      <c r="CW46" s="622"/>
      <c r="CX46" s="622"/>
      <c r="CY46" s="623"/>
      <c r="CZ46" s="624">
        <v>10.3</v>
      </c>
      <c r="DA46" s="625"/>
      <c r="DB46" s="625"/>
      <c r="DC46" s="626"/>
      <c r="DD46" s="627">
        <v>757306</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c r="B47" s="213"/>
      <c r="CD47" s="642"/>
      <c r="CE47" s="643"/>
      <c r="CF47" s="618" t="s">
        <v>348</v>
      </c>
      <c r="CG47" s="619"/>
      <c r="CH47" s="619"/>
      <c r="CI47" s="619"/>
      <c r="CJ47" s="619"/>
      <c r="CK47" s="619"/>
      <c r="CL47" s="619"/>
      <c r="CM47" s="619"/>
      <c r="CN47" s="619"/>
      <c r="CO47" s="619"/>
      <c r="CP47" s="619"/>
      <c r="CQ47" s="620"/>
      <c r="CR47" s="621">
        <v>144164</v>
      </c>
      <c r="CS47" s="634"/>
      <c r="CT47" s="634"/>
      <c r="CU47" s="634"/>
      <c r="CV47" s="634"/>
      <c r="CW47" s="634"/>
      <c r="CX47" s="634"/>
      <c r="CY47" s="635"/>
      <c r="CZ47" s="624">
        <v>0.5</v>
      </c>
      <c r="DA47" s="636"/>
      <c r="DB47" s="636"/>
      <c r="DC47" s="637"/>
      <c r="DD47" s="627">
        <v>30494</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ht="11">
      <c r="B48" s="213"/>
      <c r="CD48" s="644"/>
      <c r="CE48" s="645"/>
      <c r="CF48" s="618" t="s">
        <v>349</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c r="B49" s="213"/>
      <c r="CD49" s="602" t="s">
        <v>350</v>
      </c>
      <c r="CE49" s="603"/>
      <c r="CF49" s="603"/>
      <c r="CG49" s="603"/>
      <c r="CH49" s="603"/>
      <c r="CI49" s="603"/>
      <c r="CJ49" s="603"/>
      <c r="CK49" s="603"/>
      <c r="CL49" s="603"/>
      <c r="CM49" s="603"/>
      <c r="CN49" s="603"/>
      <c r="CO49" s="603"/>
      <c r="CP49" s="603"/>
      <c r="CQ49" s="604"/>
      <c r="CR49" s="605">
        <v>30335539</v>
      </c>
      <c r="CS49" s="606"/>
      <c r="CT49" s="606"/>
      <c r="CU49" s="606"/>
      <c r="CV49" s="606"/>
      <c r="CW49" s="606"/>
      <c r="CX49" s="606"/>
      <c r="CY49" s="607"/>
      <c r="CZ49" s="608">
        <v>100</v>
      </c>
      <c r="DA49" s="609"/>
      <c r="DB49" s="609"/>
      <c r="DC49" s="610"/>
      <c r="DD49" s="611">
        <v>19920743</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mkYm0ALYmevvjoGcjq0E3odpKdkMa7HbKtMazpJIkhWjpiJXxPBgrmXRbcqxvfnpocskS7mQXtAzOJ5DkiB/yA==" saltValue="vHNp1kogXy5PgXVqmykgD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60" zoomScaleNormal="60" zoomScaleSheetLayoutView="70" workbookViewId="0"/>
  </sheetViews>
  <sheetFormatPr defaultColWidth="0" defaultRowHeight="13" zeroHeight="1"/>
  <cols>
    <col min="1" max="130" width="2.7265625" style="219" customWidth="1"/>
    <col min="131" max="131" width="1.6328125" style="219" customWidth="1"/>
    <col min="132" max="16384" width="9" style="219" hidden="1"/>
  </cols>
  <sheetData>
    <row r="1" spans="1:131" ht="11.25" customHeight="1" thickBot="1">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c r="A2" s="1090" t="s">
        <v>351</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352</v>
      </c>
      <c r="DK2" s="1092"/>
      <c r="DL2" s="1092"/>
      <c r="DM2" s="1092"/>
      <c r="DN2" s="1092"/>
      <c r="DO2" s="1093"/>
      <c r="DP2" s="216"/>
      <c r="DQ2" s="1091" t="s">
        <v>353</v>
      </c>
      <c r="DR2" s="1092"/>
      <c r="DS2" s="1092"/>
      <c r="DT2" s="1092"/>
      <c r="DU2" s="1092"/>
      <c r="DV2" s="1092"/>
      <c r="DW2" s="1092"/>
      <c r="DX2" s="1092"/>
      <c r="DY2" s="1092"/>
      <c r="DZ2" s="1093"/>
      <c r="EA2" s="218"/>
    </row>
    <row r="3" spans="1:131" ht="11.25" customHeight="1">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c r="A4" s="1059" t="s">
        <v>354</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355</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c r="A5" s="995" t="s">
        <v>356</v>
      </c>
      <c r="B5" s="996"/>
      <c r="C5" s="996"/>
      <c r="D5" s="996"/>
      <c r="E5" s="996"/>
      <c r="F5" s="996"/>
      <c r="G5" s="996"/>
      <c r="H5" s="996"/>
      <c r="I5" s="996"/>
      <c r="J5" s="996"/>
      <c r="K5" s="996"/>
      <c r="L5" s="996"/>
      <c r="M5" s="996"/>
      <c r="N5" s="996"/>
      <c r="O5" s="996"/>
      <c r="P5" s="997"/>
      <c r="Q5" s="1001" t="s">
        <v>357</v>
      </c>
      <c r="R5" s="1002"/>
      <c r="S5" s="1002"/>
      <c r="T5" s="1002"/>
      <c r="U5" s="1003"/>
      <c r="V5" s="1001" t="s">
        <v>358</v>
      </c>
      <c r="W5" s="1002"/>
      <c r="X5" s="1002"/>
      <c r="Y5" s="1002"/>
      <c r="Z5" s="1003"/>
      <c r="AA5" s="1001" t="s">
        <v>359</v>
      </c>
      <c r="AB5" s="1002"/>
      <c r="AC5" s="1002"/>
      <c r="AD5" s="1002"/>
      <c r="AE5" s="1002"/>
      <c r="AF5" s="1094" t="s">
        <v>360</v>
      </c>
      <c r="AG5" s="1002"/>
      <c r="AH5" s="1002"/>
      <c r="AI5" s="1002"/>
      <c r="AJ5" s="1015"/>
      <c r="AK5" s="1002" t="s">
        <v>361</v>
      </c>
      <c r="AL5" s="1002"/>
      <c r="AM5" s="1002"/>
      <c r="AN5" s="1002"/>
      <c r="AO5" s="1003"/>
      <c r="AP5" s="1001" t="s">
        <v>362</v>
      </c>
      <c r="AQ5" s="1002"/>
      <c r="AR5" s="1002"/>
      <c r="AS5" s="1002"/>
      <c r="AT5" s="1003"/>
      <c r="AU5" s="1001" t="s">
        <v>363</v>
      </c>
      <c r="AV5" s="1002"/>
      <c r="AW5" s="1002"/>
      <c r="AX5" s="1002"/>
      <c r="AY5" s="1015"/>
      <c r="AZ5" s="220"/>
      <c r="BA5" s="220"/>
      <c r="BB5" s="220"/>
      <c r="BC5" s="220"/>
      <c r="BD5" s="220"/>
      <c r="BE5" s="221"/>
      <c r="BF5" s="221"/>
      <c r="BG5" s="221"/>
      <c r="BH5" s="221"/>
      <c r="BI5" s="221"/>
      <c r="BJ5" s="221"/>
      <c r="BK5" s="221"/>
      <c r="BL5" s="221"/>
      <c r="BM5" s="221"/>
      <c r="BN5" s="221"/>
      <c r="BO5" s="221"/>
      <c r="BP5" s="221"/>
      <c r="BQ5" s="995" t="s">
        <v>364</v>
      </c>
      <c r="BR5" s="996"/>
      <c r="BS5" s="996"/>
      <c r="BT5" s="996"/>
      <c r="BU5" s="996"/>
      <c r="BV5" s="996"/>
      <c r="BW5" s="996"/>
      <c r="BX5" s="996"/>
      <c r="BY5" s="996"/>
      <c r="BZ5" s="996"/>
      <c r="CA5" s="996"/>
      <c r="CB5" s="996"/>
      <c r="CC5" s="996"/>
      <c r="CD5" s="996"/>
      <c r="CE5" s="996"/>
      <c r="CF5" s="996"/>
      <c r="CG5" s="997"/>
      <c r="CH5" s="1001" t="s">
        <v>365</v>
      </c>
      <c r="CI5" s="1002"/>
      <c r="CJ5" s="1002"/>
      <c r="CK5" s="1002"/>
      <c r="CL5" s="1003"/>
      <c r="CM5" s="1001" t="s">
        <v>366</v>
      </c>
      <c r="CN5" s="1002"/>
      <c r="CO5" s="1002"/>
      <c r="CP5" s="1002"/>
      <c r="CQ5" s="1003"/>
      <c r="CR5" s="1001" t="s">
        <v>367</v>
      </c>
      <c r="CS5" s="1002"/>
      <c r="CT5" s="1002"/>
      <c r="CU5" s="1002"/>
      <c r="CV5" s="1003"/>
      <c r="CW5" s="1001" t="s">
        <v>368</v>
      </c>
      <c r="CX5" s="1002"/>
      <c r="CY5" s="1002"/>
      <c r="CZ5" s="1002"/>
      <c r="DA5" s="1003"/>
      <c r="DB5" s="1001" t="s">
        <v>369</v>
      </c>
      <c r="DC5" s="1002"/>
      <c r="DD5" s="1002"/>
      <c r="DE5" s="1002"/>
      <c r="DF5" s="1003"/>
      <c r="DG5" s="1084" t="s">
        <v>370</v>
      </c>
      <c r="DH5" s="1085"/>
      <c r="DI5" s="1085"/>
      <c r="DJ5" s="1085"/>
      <c r="DK5" s="1086"/>
      <c r="DL5" s="1084" t="s">
        <v>371</v>
      </c>
      <c r="DM5" s="1085"/>
      <c r="DN5" s="1085"/>
      <c r="DO5" s="1085"/>
      <c r="DP5" s="1086"/>
      <c r="DQ5" s="1001" t="s">
        <v>372</v>
      </c>
      <c r="DR5" s="1002"/>
      <c r="DS5" s="1002"/>
      <c r="DT5" s="1002"/>
      <c r="DU5" s="1003"/>
      <c r="DV5" s="1001" t="s">
        <v>363</v>
      </c>
      <c r="DW5" s="1002"/>
      <c r="DX5" s="1002"/>
      <c r="DY5" s="1002"/>
      <c r="DZ5" s="1015"/>
      <c r="EA5" s="222"/>
    </row>
    <row r="6" spans="1:131" s="223" customFormat="1" ht="26.25" customHeight="1" thickBot="1">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c r="A7" s="224">
        <v>1</v>
      </c>
      <c r="B7" s="1047" t="s">
        <v>373</v>
      </c>
      <c r="C7" s="1048"/>
      <c r="D7" s="1048"/>
      <c r="E7" s="1048"/>
      <c r="F7" s="1048"/>
      <c r="G7" s="1048"/>
      <c r="H7" s="1048"/>
      <c r="I7" s="1048"/>
      <c r="J7" s="1048"/>
      <c r="K7" s="1048"/>
      <c r="L7" s="1048"/>
      <c r="M7" s="1048"/>
      <c r="N7" s="1048"/>
      <c r="O7" s="1048"/>
      <c r="P7" s="1049"/>
      <c r="Q7" s="1102">
        <v>32751</v>
      </c>
      <c r="R7" s="1103"/>
      <c r="S7" s="1103"/>
      <c r="T7" s="1103"/>
      <c r="U7" s="1103"/>
      <c r="V7" s="1103">
        <v>30657</v>
      </c>
      <c r="W7" s="1103"/>
      <c r="X7" s="1103"/>
      <c r="Y7" s="1103"/>
      <c r="Z7" s="1103"/>
      <c r="AA7" s="1103">
        <v>2093</v>
      </c>
      <c r="AB7" s="1103"/>
      <c r="AC7" s="1103"/>
      <c r="AD7" s="1103"/>
      <c r="AE7" s="1104"/>
      <c r="AF7" s="1105">
        <v>1759</v>
      </c>
      <c r="AG7" s="1106"/>
      <c r="AH7" s="1106"/>
      <c r="AI7" s="1106"/>
      <c r="AJ7" s="1107"/>
      <c r="AK7" s="1108">
        <v>1653</v>
      </c>
      <c r="AL7" s="1109"/>
      <c r="AM7" s="1109"/>
      <c r="AN7" s="1109"/>
      <c r="AO7" s="1109"/>
      <c r="AP7" s="1109">
        <v>32999</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566</v>
      </c>
      <c r="BT7" s="1100"/>
      <c r="BU7" s="1100"/>
      <c r="BV7" s="1100"/>
      <c r="BW7" s="1100"/>
      <c r="BX7" s="1100"/>
      <c r="BY7" s="1100"/>
      <c r="BZ7" s="1100"/>
      <c r="CA7" s="1100"/>
      <c r="CB7" s="1100"/>
      <c r="CC7" s="1100"/>
      <c r="CD7" s="1100"/>
      <c r="CE7" s="1100"/>
      <c r="CF7" s="1100"/>
      <c r="CG7" s="1112"/>
      <c r="CH7" s="1096">
        <v>0</v>
      </c>
      <c r="CI7" s="1097"/>
      <c r="CJ7" s="1097"/>
      <c r="CK7" s="1097"/>
      <c r="CL7" s="1098"/>
      <c r="CM7" s="1096">
        <v>3</v>
      </c>
      <c r="CN7" s="1097"/>
      <c r="CO7" s="1097"/>
      <c r="CP7" s="1097"/>
      <c r="CQ7" s="1098"/>
      <c r="CR7" s="1096">
        <v>3</v>
      </c>
      <c r="CS7" s="1097"/>
      <c r="CT7" s="1097"/>
      <c r="CU7" s="1097"/>
      <c r="CV7" s="1098"/>
      <c r="CW7" s="1096">
        <v>14</v>
      </c>
      <c r="CX7" s="1097"/>
      <c r="CY7" s="1097"/>
      <c r="CZ7" s="1097"/>
      <c r="DA7" s="1098"/>
      <c r="DB7" s="1096">
        <v>14</v>
      </c>
      <c r="DC7" s="1097"/>
      <c r="DD7" s="1097"/>
      <c r="DE7" s="1097"/>
      <c r="DF7" s="1098"/>
      <c r="DG7" s="1096"/>
      <c r="DH7" s="1097"/>
      <c r="DI7" s="1097"/>
      <c r="DJ7" s="1097"/>
      <c r="DK7" s="1098"/>
      <c r="DL7" s="1096"/>
      <c r="DM7" s="1097"/>
      <c r="DN7" s="1097"/>
      <c r="DO7" s="1097"/>
      <c r="DP7" s="1098"/>
      <c r="DQ7" s="1096"/>
      <c r="DR7" s="1097"/>
      <c r="DS7" s="1097"/>
      <c r="DT7" s="1097"/>
      <c r="DU7" s="1098"/>
      <c r="DV7" s="1099"/>
      <c r="DW7" s="1100"/>
      <c r="DX7" s="1100"/>
      <c r="DY7" s="1100"/>
      <c r="DZ7" s="1101"/>
      <c r="EA7" s="222"/>
    </row>
    <row r="8" spans="1:131" s="223" customFormat="1" ht="26.25" customHeight="1">
      <c r="A8" s="226">
        <v>2</v>
      </c>
      <c r="B8" s="1030" t="s">
        <v>374</v>
      </c>
      <c r="C8" s="1031"/>
      <c r="D8" s="1031"/>
      <c r="E8" s="1031"/>
      <c r="F8" s="1031"/>
      <c r="G8" s="1031"/>
      <c r="H8" s="1031"/>
      <c r="I8" s="1031"/>
      <c r="J8" s="1031"/>
      <c r="K8" s="1031"/>
      <c r="L8" s="1031"/>
      <c r="M8" s="1031"/>
      <c r="N8" s="1031"/>
      <c r="O8" s="1031"/>
      <c r="P8" s="1032"/>
      <c r="Q8" s="1038">
        <v>0</v>
      </c>
      <c r="R8" s="1039"/>
      <c r="S8" s="1039"/>
      <c r="T8" s="1039"/>
      <c r="U8" s="1039"/>
      <c r="V8" s="1039">
        <v>0</v>
      </c>
      <c r="W8" s="1039"/>
      <c r="X8" s="1039"/>
      <c r="Y8" s="1039"/>
      <c r="Z8" s="1039"/>
      <c r="AA8" s="1039" t="s">
        <v>553</v>
      </c>
      <c r="AB8" s="1039"/>
      <c r="AC8" s="1039"/>
      <c r="AD8" s="1039"/>
      <c r="AE8" s="1040"/>
      <c r="AF8" s="1035" t="s">
        <v>122</v>
      </c>
      <c r="AG8" s="1036"/>
      <c r="AH8" s="1036"/>
      <c r="AI8" s="1036"/>
      <c r="AJ8" s="1037"/>
      <c r="AK8" s="1080" t="s">
        <v>553</v>
      </c>
      <c r="AL8" s="1081"/>
      <c r="AM8" s="1081"/>
      <c r="AN8" s="1081"/>
      <c r="AO8" s="1081"/>
      <c r="AP8" s="1081" t="s">
        <v>553</v>
      </c>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t="s">
        <v>567</v>
      </c>
      <c r="BT8" s="993"/>
      <c r="BU8" s="993"/>
      <c r="BV8" s="993"/>
      <c r="BW8" s="993"/>
      <c r="BX8" s="993"/>
      <c r="BY8" s="993"/>
      <c r="BZ8" s="993"/>
      <c r="CA8" s="993"/>
      <c r="CB8" s="993"/>
      <c r="CC8" s="993"/>
      <c r="CD8" s="993"/>
      <c r="CE8" s="993"/>
      <c r="CF8" s="993"/>
      <c r="CG8" s="1014"/>
      <c r="CH8" s="989">
        <v>3</v>
      </c>
      <c r="CI8" s="990"/>
      <c r="CJ8" s="990"/>
      <c r="CK8" s="990"/>
      <c r="CL8" s="991"/>
      <c r="CM8" s="989">
        <v>4</v>
      </c>
      <c r="CN8" s="990"/>
      <c r="CO8" s="990"/>
      <c r="CP8" s="990"/>
      <c r="CQ8" s="991"/>
      <c r="CR8" s="989">
        <v>30</v>
      </c>
      <c r="CS8" s="990"/>
      <c r="CT8" s="990"/>
      <c r="CU8" s="990"/>
      <c r="CV8" s="991"/>
      <c r="CW8" s="989" t="s">
        <v>572</v>
      </c>
      <c r="CX8" s="990"/>
      <c r="CY8" s="990"/>
      <c r="CZ8" s="990"/>
      <c r="DA8" s="991"/>
      <c r="DB8" s="989">
        <v>32</v>
      </c>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22"/>
    </row>
    <row r="9" spans="1:131" s="223" customFormat="1" ht="26.25" customHeight="1">
      <c r="A9" s="226">
        <v>3</v>
      </c>
      <c r="B9" s="1030" t="s">
        <v>375</v>
      </c>
      <c r="C9" s="1031"/>
      <c r="D9" s="1031"/>
      <c r="E9" s="1031"/>
      <c r="F9" s="1031"/>
      <c r="G9" s="1031"/>
      <c r="H9" s="1031"/>
      <c r="I9" s="1031"/>
      <c r="J9" s="1031"/>
      <c r="K9" s="1031"/>
      <c r="L9" s="1031"/>
      <c r="M9" s="1031"/>
      <c r="N9" s="1031"/>
      <c r="O9" s="1031"/>
      <c r="P9" s="1032"/>
      <c r="Q9" s="1038">
        <v>31</v>
      </c>
      <c r="R9" s="1039"/>
      <c r="S9" s="1039"/>
      <c r="T9" s="1039"/>
      <c r="U9" s="1039"/>
      <c r="V9" s="1039">
        <v>31</v>
      </c>
      <c r="W9" s="1039"/>
      <c r="X9" s="1039"/>
      <c r="Y9" s="1039"/>
      <c r="Z9" s="1039"/>
      <c r="AA9" s="1039" t="s">
        <v>553</v>
      </c>
      <c r="AB9" s="1039"/>
      <c r="AC9" s="1039"/>
      <c r="AD9" s="1039"/>
      <c r="AE9" s="1040"/>
      <c r="AF9" s="1035" t="s">
        <v>122</v>
      </c>
      <c r="AG9" s="1036"/>
      <c r="AH9" s="1036"/>
      <c r="AI9" s="1036"/>
      <c r="AJ9" s="1037"/>
      <c r="AK9" s="1080">
        <v>20</v>
      </c>
      <c r="AL9" s="1081"/>
      <c r="AM9" s="1081"/>
      <c r="AN9" s="1081"/>
      <c r="AO9" s="1081"/>
      <c r="AP9" s="1081">
        <v>52</v>
      </c>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t="s">
        <v>568</v>
      </c>
      <c r="BT9" s="993"/>
      <c r="BU9" s="993"/>
      <c r="BV9" s="993"/>
      <c r="BW9" s="993"/>
      <c r="BX9" s="993"/>
      <c r="BY9" s="993"/>
      <c r="BZ9" s="993"/>
      <c r="CA9" s="993"/>
      <c r="CB9" s="993"/>
      <c r="CC9" s="993"/>
      <c r="CD9" s="993"/>
      <c r="CE9" s="993"/>
      <c r="CF9" s="993"/>
      <c r="CG9" s="1014"/>
      <c r="CH9" s="989">
        <v>2</v>
      </c>
      <c r="CI9" s="990"/>
      <c r="CJ9" s="990"/>
      <c r="CK9" s="990"/>
      <c r="CL9" s="991"/>
      <c r="CM9" s="989">
        <v>11</v>
      </c>
      <c r="CN9" s="990"/>
      <c r="CO9" s="990"/>
      <c r="CP9" s="990"/>
      <c r="CQ9" s="991"/>
      <c r="CR9" s="989">
        <v>12</v>
      </c>
      <c r="CS9" s="990"/>
      <c r="CT9" s="990"/>
      <c r="CU9" s="990"/>
      <c r="CV9" s="991"/>
      <c r="CW9" s="989" t="s">
        <v>572</v>
      </c>
      <c r="CX9" s="990"/>
      <c r="CY9" s="990"/>
      <c r="CZ9" s="990"/>
      <c r="DA9" s="991"/>
      <c r="DB9" s="989" t="s">
        <v>572</v>
      </c>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t="s">
        <v>569</v>
      </c>
      <c r="BT10" s="993"/>
      <c r="BU10" s="993"/>
      <c r="BV10" s="993"/>
      <c r="BW10" s="993"/>
      <c r="BX10" s="993"/>
      <c r="BY10" s="993"/>
      <c r="BZ10" s="993"/>
      <c r="CA10" s="993"/>
      <c r="CB10" s="993"/>
      <c r="CC10" s="993"/>
      <c r="CD10" s="993"/>
      <c r="CE10" s="993"/>
      <c r="CF10" s="993"/>
      <c r="CG10" s="1014"/>
      <c r="CH10" s="989">
        <v>1</v>
      </c>
      <c r="CI10" s="990"/>
      <c r="CJ10" s="990"/>
      <c r="CK10" s="990"/>
      <c r="CL10" s="991"/>
      <c r="CM10" s="989">
        <v>5</v>
      </c>
      <c r="CN10" s="990"/>
      <c r="CO10" s="990"/>
      <c r="CP10" s="990"/>
      <c r="CQ10" s="991"/>
      <c r="CR10" s="989">
        <v>13</v>
      </c>
      <c r="CS10" s="990"/>
      <c r="CT10" s="990"/>
      <c r="CU10" s="990"/>
      <c r="CV10" s="991"/>
      <c r="CW10" s="989" t="s">
        <v>572</v>
      </c>
      <c r="CX10" s="990"/>
      <c r="CY10" s="990"/>
      <c r="CZ10" s="990"/>
      <c r="DA10" s="991"/>
      <c r="DB10" s="989" t="s">
        <v>572</v>
      </c>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t="s">
        <v>570</v>
      </c>
      <c r="BT11" s="993"/>
      <c r="BU11" s="993"/>
      <c r="BV11" s="993"/>
      <c r="BW11" s="993"/>
      <c r="BX11" s="993"/>
      <c r="BY11" s="993"/>
      <c r="BZ11" s="993"/>
      <c r="CA11" s="993"/>
      <c r="CB11" s="993"/>
      <c r="CC11" s="993"/>
      <c r="CD11" s="993"/>
      <c r="CE11" s="993"/>
      <c r="CF11" s="993"/>
      <c r="CG11" s="1014"/>
      <c r="CH11" s="989">
        <v>1</v>
      </c>
      <c r="CI11" s="990"/>
      <c r="CJ11" s="990"/>
      <c r="CK11" s="990"/>
      <c r="CL11" s="991"/>
      <c r="CM11" s="989">
        <v>9</v>
      </c>
      <c r="CN11" s="990"/>
      <c r="CO11" s="990"/>
      <c r="CP11" s="990"/>
      <c r="CQ11" s="991"/>
      <c r="CR11" s="989">
        <v>3</v>
      </c>
      <c r="CS11" s="990"/>
      <c r="CT11" s="990"/>
      <c r="CU11" s="990"/>
      <c r="CV11" s="991"/>
      <c r="CW11" s="989">
        <v>4</v>
      </c>
      <c r="CX11" s="990"/>
      <c r="CY11" s="990"/>
      <c r="CZ11" s="990"/>
      <c r="DA11" s="991"/>
      <c r="DB11" s="989" t="s">
        <v>572</v>
      </c>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t="s">
        <v>571</v>
      </c>
      <c r="BT12" s="993"/>
      <c r="BU12" s="993"/>
      <c r="BV12" s="993"/>
      <c r="BW12" s="993"/>
      <c r="BX12" s="993"/>
      <c r="BY12" s="993"/>
      <c r="BZ12" s="993"/>
      <c r="CA12" s="993"/>
      <c r="CB12" s="993"/>
      <c r="CC12" s="993"/>
      <c r="CD12" s="993"/>
      <c r="CE12" s="993"/>
      <c r="CF12" s="993"/>
      <c r="CG12" s="1014"/>
      <c r="CH12" s="989">
        <v>-16</v>
      </c>
      <c r="CI12" s="990"/>
      <c r="CJ12" s="990"/>
      <c r="CK12" s="990"/>
      <c r="CL12" s="991"/>
      <c r="CM12" s="989">
        <v>51</v>
      </c>
      <c r="CN12" s="990"/>
      <c r="CO12" s="990"/>
      <c r="CP12" s="990"/>
      <c r="CQ12" s="991"/>
      <c r="CR12" s="989">
        <v>20</v>
      </c>
      <c r="CS12" s="990"/>
      <c r="CT12" s="990"/>
      <c r="CU12" s="990"/>
      <c r="CV12" s="991"/>
      <c r="CW12" s="989">
        <v>9</v>
      </c>
      <c r="CX12" s="990"/>
      <c r="CY12" s="990"/>
      <c r="CZ12" s="990"/>
      <c r="DA12" s="991"/>
      <c r="DB12" s="989" t="s">
        <v>572</v>
      </c>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376</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c r="A23" s="228" t="s">
        <v>377</v>
      </c>
      <c r="B23" s="937" t="s">
        <v>378</v>
      </c>
      <c r="C23" s="938"/>
      <c r="D23" s="938"/>
      <c r="E23" s="938"/>
      <c r="F23" s="938"/>
      <c r="G23" s="938"/>
      <c r="H23" s="938"/>
      <c r="I23" s="938"/>
      <c r="J23" s="938"/>
      <c r="K23" s="938"/>
      <c r="L23" s="938"/>
      <c r="M23" s="938"/>
      <c r="N23" s="938"/>
      <c r="O23" s="938"/>
      <c r="P23" s="948"/>
      <c r="Q23" s="1067">
        <v>32761</v>
      </c>
      <c r="R23" s="1061"/>
      <c r="S23" s="1061"/>
      <c r="T23" s="1061"/>
      <c r="U23" s="1061"/>
      <c r="V23" s="1061">
        <v>30668</v>
      </c>
      <c r="W23" s="1061"/>
      <c r="X23" s="1061"/>
      <c r="Y23" s="1061"/>
      <c r="Z23" s="1061"/>
      <c r="AA23" s="1061">
        <v>2093</v>
      </c>
      <c r="AB23" s="1061"/>
      <c r="AC23" s="1061"/>
      <c r="AD23" s="1061"/>
      <c r="AE23" s="1068"/>
      <c r="AF23" s="1069">
        <v>1759</v>
      </c>
      <c r="AG23" s="1061"/>
      <c r="AH23" s="1061"/>
      <c r="AI23" s="1061"/>
      <c r="AJ23" s="1070"/>
      <c r="AK23" s="1071"/>
      <c r="AL23" s="1072"/>
      <c r="AM23" s="1072"/>
      <c r="AN23" s="1072"/>
      <c r="AO23" s="1072"/>
      <c r="AP23" s="1061">
        <v>33051</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c r="A24" s="1060" t="s">
        <v>379</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c r="A25" s="1059" t="s">
        <v>380</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c r="A26" s="995" t="s">
        <v>356</v>
      </c>
      <c r="B26" s="996"/>
      <c r="C26" s="996"/>
      <c r="D26" s="996"/>
      <c r="E26" s="996"/>
      <c r="F26" s="996"/>
      <c r="G26" s="996"/>
      <c r="H26" s="996"/>
      <c r="I26" s="996"/>
      <c r="J26" s="996"/>
      <c r="K26" s="996"/>
      <c r="L26" s="996"/>
      <c r="M26" s="996"/>
      <c r="N26" s="996"/>
      <c r="O26" s="996"/>
      <c r="P26" s="997"/>
      <c r="Q26" s="1001" t="s">
        <v>381</v>
      </c>
      <c r="R26" s="1002"/>
      <c r="S26" s="1002"/>
      <c r="T26" s="1002"/>
      <c r="U26" s="1003"/>
      <c r="V26" s="1001" t="s">
        <v>382</v>
      </c>
      <c r="W26" s="1002"/>
      <c r="X26" s="1002"/>
      <c r="Y26" s="1002"/>
      <c r="Z26" s="1003"/>
      <c r="AA26" s="1001" t="s">
        <v>383</v>
      </c>
      <c r="AB26" s="1002"/>
      <c r="AC26" s="1002"/>
      <c r="AD26" s="1002"/>
      <c r="AE26" s="1002"/>
      <c r="AF26" s="1055" t="s">
        <v>384</v>
      </c>
      <c r="AG26" s="1008"/>
      <c r="AH26" s="1008"/>
      <c r="AI26" s="1008"/>
      <c r="AJ26" s="1056"/>
      <c r="AK26" s="1002" t="s">
        <v>385</v>
      </c>
      <c r="AL26" s="1002"/>
      <c r="AM26" s="1002"/>
      <c r="AN26" s="1002"/>
      <c r="AO26" s="1003"/>
      <c r="AP26" s="1001" t="s">
        <v>386</v>
      </c>
      <c r="AQ26" s="1002"/>
      <c r="AR26" s="1002"/>
      <c r="AS26" s="1002"/>
      <c r="AT26" s="1003"/>
      <c r="AU26" s="1001" t="s">
        <v>387</v>
      </c>
      <c r="AV26" s="1002"/>
      <c r="AW26" s="1002"/>
      <c r="AX26" s="1002"/>
      <c r="AY26" s="1003"/>
      <c r="AZ26" s="1001" t="s">
        <v>388</v>
      </c>
      <c r="BA26" s="1002"/>
      <c r="BB26" s="1002"/>
      <c r="BC26" s="1002"/>
      <c r="BD26" s="1003"/>
      <c r="BE26" s="1001" t="s">
        <v>363</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c r="A28" s="230">
        <v>1</v>
      </c>
      <c r="B28" s="1047" t="s">
        <v>389</v>
      </c>
      <c r="C28" s="1048"/>
      <c r="D28" s="1048"/>
      <c r="E28" s="1048"/>
      <c r="F28" s="1048"/>
      <c r="G28" s="1048"/>
      <c r="H28" s="1048"/>
      <c r="I28" s="1048"/>
      <c r="J28" s="1048"/>
      <c r="K28" s="1048"/>
      <c r="L28" s="1048"/>
      <c r="M28" s="1048"/>
      <c r="N28" s="1048"/>
      <c r="O28" s="1048"/>
      <c r="P28" s="1049"/>
      <c r="Q28" s="1050">
        <v>5030</v>
      </c>
      <c r="R28" s="1051"/>
      <c r="S28" s="1051"/>
      <c r="T28" s="1051"/>
      <c r="U28" s="1051"/>
      <c r="V28" s="1051">
        <v>4817</v>
      </c>
      <c r="W28" s="1051"/>
      <c r="X28" s="1051"/>
      <c r="Y28" s="1051"/>
      <c r="Z28" s="1051"/>
      <c r="AA28" s="1051">
        <v>214</v>
      </c>
      <c r="AB28" s="1051"/>
      <c r="AC28" s="1051"/>
      <c r="AD28" s="1051"/>
      <c r="AE28" s="1052"/>
      <c r="AF28" s="1053">
        <v>214</v>
      </c>
      <c r="AG28" s="1051"/>
      <c r="AH28" s="1051"/>
      <c r="AI28" s="1051"/>
      <c r="AJ28" s="1054"/>
      <c r="AK28" s="1042">
        <v>454</v>
      </c>
      <c r="AL28" s="1043"/>
      <c r="AM28" s="1043"/>
      <c r="AN28" s="1043"/>
      <c r="AO28" s="1043"/>
      <c r="AP28" s="1043" t="s">
        <v>553</v>
      </c>
      <c r="AQ28" s="1043"/>
      <c r="AR28" s="1043"/>
      <c r="AS28" s="1043"/>
      <c r="AT28" s="1043"/>
      <c r="AU28" s="1043" t="s">
        <v>553</v>
      </c>
      <c r="AV28" s="1043"/>
      <c r="AW28" s="1043"/>
      <c r="AX28" s="1043"/>
      <c r="AY28" s="1043"/>
      <c r="AZ28" s="1044"/>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c r="A29" s="230">
        <v>2</v>
      </c>
      <c r="B29" s="1030" t="s">
        <v>390</v>
      </c>
      <c r="C29" s="1031"/>
      <c r="D29" s="1031"/>
      <c r="E29" s="1031"/>
      <c r="F29" s="1031"/>
      <c r="G29" s="1031"/>
      <c r="H29" s="1031"/>
      <c r="I29" s="1031"/>
      <c r="J29" s="1031"/>
      <c r="K29" s="1031"/>
      <c r="L29" s="1031"/>
      <c r="M29" s="1031"/>
      <c r="N29" s="1031"/>
      <c r="O29" s="1031"/>
      <c r="P29" s="1032"/>
      <c r="Q29" s="1038">
        <v>99</v>
      </c>
      <c r="R29" s="1039"/>
      <c r="S29" s="1039"/>
      <c r="T29" s="1039"/>
      <c r="U29" s="1039"/>
      <c r="V29" s="1039">
        <v>99</v>
      </c>
      <c r="W29" s="1039"/>
      <c r="X29" s="1039"/>
      <c r="Y29" s="1039"/>
      <c r="Z29" s="1039"/>
      <c r="AA29" s="1039" t="s">
        <v>553</v>
      </c>
      <c r="AB29" s="1039"/>
      <c r="AC29" s="1039"/>
      <c r="AD29" s="1039"/>
      <c r="AE29" s="1040"/>
      <c r="AF29" s="1035" t="s">
        <v>122</v>
      </c>
      <c r="AG29" s="1036"/>
      <c r="AH29" s="1036"/>
      <c r="AI29" s="1036"/>
      <c r="AJ29" s="1037"/>
      <c r="AK29" s="980">
        <v>13</v>
      </c>
      <c r="AL29" s="971"/>
      <c r="AM29" s="971"/>
      <c r="AN29" s="971"/>
      <c r="AO29" s="971"/>
      <c r="AP29" s="971">
        <v>9</v>
      </c>
      <c r="AQ29" s="971"/>
      <c r="AR29" s="971"/>
      <c r="AS29" s="971"/>
      <c r="AT29" s="971"/>
      <c r="AU29" s="971">
        <v>0</v>
      </c>
      <c r="AV29" s="971"/>
      <c r="AW29" s="971"/>
      <c r="AX29" s="971"/>
      <c r="AY29" s="971"/>
      <c r="AZ29" s="1041"/>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c r="A30" s="230">
        <v>3</v>
      </c>
      <c r="B30" s="1030" t="s">
        <v>391</v>
      </c>
      <c r="C30" s="1031"/>
      <c r="D30" s="1031"/>
      <c r="E30" s="1031"/>
      <c r="F30" s="1031"/>
      <c r="G30" s="1031"/>
      <c r="H30" s="1031"/>
      <c r="I30" s="1031"/>
      <c r="J30" s="1031"/>
      <c r="K30" s="1031"/>
      <c r="L30" s="1031"/>
      <c r="M30" s="1031"/>
      <c r="N30" s="1031"/>
      <c r="O30" s="1031"/>
      <c r="P30" s="1032"/>
      <c r="Q30" s="1038">
        <v>789</v>
      </c>
      <c r="R30" s="1039"/>
      <c r="S30" s="1039"/>
      <c r="T30" s="1039"/>
      <c r="U30" s="1039"/>
      <c r="V30" s="1039">
        <v>753</v>
      </c>
      <c r="W30" s="1039"/>
      <c r="X30" s="1039"/>
      <c r="Y30" s="1039"/>
      <c r="Z30" s="1039"/>
      <c r="AA30" s="1039">
        <v>36</v>
      </c>
      <c r="AB30" s="1039"/>
      <c r="AC30" s="1039"/>
      <c r="AD30" s="1039"/>
      <c r="AE30" s="1040"/>
      <c r="AF30" s="1035">
        <v>36</v>
      </c>
      <c r="AG30" s="1036"/>
      <c r="AH30" s="1036"/>
      <c r="AI30" s="1036"/>
      <c r="AJ30" s="1037"/>
      <c r="AK30" s="980">
        <v>254</v>
      </c>
      <c r="AL30" s="971"/>
      <c r="AM30" s="971"/>
      <c r="AN30" s="971"/>
      <c r="AO30" s="971"/>
      <c r="AP30" s="971" t="s">
        <v>553</v>
      </c>
      <c r="AQ30" s="971"/>
      <c r="AR30" s="971"/>
      <c r="AS30" s="971"/>
      <c r="AT30" s="971"/>
      <c r="AU30" s="971" t="s">
        <v>553</v>
      </c>
      <c r="AV30" s="971"/>
      <c r="AW30" s="971"/>
      <c r="AX30" s="971"/>
      <c r="AY30" s="971"/>
      <c r="AZ30" s="1041"/>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c r="A31" s="230">
        <v>4</v>
      </c>
      <c r="B31" s="1030" t="s">
        <v>392</v>
      </c>
      <c r="C31" s="1031"/>
      <c r="D31" s="1031"/>
      <c r="E31" s="1031"/>
      <c r="F31" s="1031"/>
      <c r="G31" s="1031"/>
      <c r="H31" s="1031"/>
      <c r="I31" s="1031"/>
      <c r="J31" s="1031"/>
      <c r="K31" s="1031"/>
      <c r="L31" s="1031"/>
      <c r="M31" s="1031"/>
      <c r="N31" s="1031"/>
      <c r="O31" s="1031"/>
      <c r="P31" s="1032"/>
      <c r="Q31" s="1038">
        <v>5811</v>
      </c>
      <c r="R31" s="1039"/>
      <c r="S31" s="1039"/>
      <c r="T31" s="1039"/>
      <c r="U31" s="1039"/>
      <c r="V31" s="1039">
        <v>5811</v>
      </c>
      <c r="W31" s="1039"/>
      <c r="X31" s="1039"/>
      <c r="Y31" s="1039"/>
      <c r="Z31" s="1039"/>
      <c r="AA31" s="1039" t="s">
        <v>553</v>
      </c>
      <c r="AB31" s="1039"/>
      <c r="AC31" s="1039"/>
      <c r="AD31" s="1039"/>
      <c r="AE31" s="1040"/>
      <c r="AF31" s="1035" t="s">
        <v>122</v>
      </c>
      <c r="AG31" s="1036"/>
      <c r="AH31" s="1036"/>
      <c r="AI31" s="1036"/>
      <c r="AJ31" s="1037"/>
      <c r="AK31" s="980">
        <v>924</v>
      </c>
      <c r="AL31" s="971"/>
      <c r="AM31" s="971"/>
      <c r="AN31" s="971"/>
      <c r="AO31" s="971"/>
      <c r="AP31" s="971" t="s">
        <v>553</v>
      </c>
      <c r="AQ31" s="971"/>
      <c r="AR31" s="971"/>
      <c r="AS31" s="971"/>
      <c r="AT31" s="971"/>
      <c r="AU31" s="971" t="s">
        <v>553</v>
      </c>
      <c r="AV31" s="971"/>
      <c r="AW31" s="971"/>
      <c r="AX31" s="971"/>
      <c r="AY31" s="971"/>
      <c r="AZ31" s="1041"/>
      <c r="BA31" s="1041"/>
      <c r="BB31" s="1041"/>
      <c r="BC31" s="1041"/>
      <c r="BD31" s="1041"/>
      <c r="BE31" s="972"/>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c r="A32" s="230">
        <v>5</v>
      </c>
      <c r="B32" s="1030" t="s">
        <v>393</v>
      </c>
      <c r="C32" s="1031"/>
      <c r="D32" s="1031"/>
      <c r="E32" s="1031"/>
      <c r="F32" s="1031"/>
      <c r="G32" s="1031"/>
      <c r="H32" s="1031"/>
      <c r="I32" s="1031"/>
      <c r="J32" s="1031"/>
      <c r="K32" s="1031"/>
      <c r="L32" s="1031"/>
      <c r="M32" s="1031"/>
      <c r="N32" s="1031"/>
      <c r="O32" s="1031"/>
      <c r="P32" s="1032"/>
      <c r="Q32" s="1038">
        <v>1134</v>
      </c>
      <c r="R32" s="1039"/>
      <c r="S32" s="1039"/>
      <c r="T32" s="1039"/>
      <c r="U32" s="1039"/>
      <c r="V32" s="1039">
        <v>1029</v>
      </c>
      <c r="W32" s="1039"/>
      <c r="X32" s="1039"/>
      <c r="Y32" s="1039"/>
      <c r="Z32" s="1039"/>
      <c r="AA32" s="1039">
        <v>105</v>
      </c>
      <c r="AB32" s="1039"/>
      <c r="AC32" s="1039"/>
      <c r="AD32" s="1039"/>
      <c r="AE32" s="1040"/>
      <c r="AF32" s="1035">
        <v>748</v>
      </c>
      <c r="AG32" s="1036"/>
      <c r="AH32" s="1036"/>
      <c r="AI32" s="1036"/>
      <c r="AJ32" s="1037"/>
      <c r="AK32" s="980">
        <v>212</v>
      </c>
      <c r="AL32" s="971"/>
      <c r="AM32" s="971"/>
      <c r="AN32" s="971"/>
      <c r="AO32" s="971"/>
      <c r="AP32" s="971">
        <v>3992</v>
      </c>
      <c r="AQ32" s="971"/>
      <c r="AR32" s="971"/>
      <c r="AS32" s="971"/>
      <c r="AT32" s="971"/>
      <c r="AU32" s="971">
        <v>1792</v>
      </c>
      <c r="AV32" s="971"/>
      <c r="AW32" s="971"/>
      <c r="AX32" s="971"/>
      <c r="AY32" s="971"/>
      <c r="AZ32" s="1041"/>
      <c r="BA32" s="1041"/>
      <c r="BB32" s="1041"/>
      <c r="BC32" s="1041"/>
      <c r="BD32" s="1041"/>
      <c r="BE32" s="972" t="s">
        <v>394</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c r="A33" s="230">
        <v>6</v>
      </c>
      <c r="B33" s="1030" t="s">
        <v>395</v>
      </c>
      <c r="C33" s="1031"/>
      <c r="D33" s="1031"/>
      <c r="E33" s="1031"/>
      <c r="F33" s="1031"/>
      <c r="G33" s="1031"/>
      <c r="H33" s="1031"/>
      <c r="I33" s="1031"/>
      <c r="J33" s="1031"/>
      <c r="K33" s="1031"/>
      <c r="L33" s="1031"/>
      <c r="M33" s="1031"/>
      <c r="N33" s="1031"/>
      <c r="O33" s="1031"/>
      <c r="P33" s="1032"/>
      <c r="Q33" s="1038">
        <v>39</v>
      </c>
      <c r="R33" s="1039"/>
      <c r="S33" s="1039"/>
      <c r="T33" s="1039"/>
      <c r="U33" s="1039"/>
      <c r="V33" s="1039">
        <v>22</v>
      </c>
      <c r="W33" s="1039"/>
      <c r="X33" s="1039"/>
      <c r="Y33" s="1039"/>
      <c r="Z33" s="1039"/>
      <c r="AA33" s="1039">
        <v>16</v>
      </c>
      <c r="AB33" s="1039"/>
      <c r="AC33" s="1039"/>
      <c r="AD33" s="1039"/>
      <c r="AE33" s="1040"/>
      <c r="AF33" s="1035">
        <v>146</v>
      </c>
      <c r="AG33" s="1036"/>
      <c r="AH33" s="1036"/>
      <c r="AI33" s="1036"/>
      <c r="AJ33" s="1037"/>
      <c r="AK33" s="980">
        <v>1</v>
      </c>
      <c r="AL33" s="971"/>
      <c r="AM33" s="971"/>
      <c r="AN33" s="971"/>
      <c r="AO33" s="971"/>
      <c r="AP33" s="971" t="s">
        <v>553</v>
      </c>
      <c r="AQ33" s="971"/>
      <c r="AR33" s="971"/>
      <c r="AS33" s="971"/>
      <c r="AT33" s="971"/>
      <c r="AU33" s="971" t="s">
        <v>553</v>
      </c>
      <c r="AV33" s="971"/>
      <c r="AW33" s="971"/>
      <c r="AX33" s="971"/>
      <c r="AY33" s="971"/>
      <c r="AZ33" s="1041"/>
      <c r="BA33" s="1041"/>
      <c r="BB33" s="1041"/>
      <c r="BC33" s="1041"/>
      <c r="BD33" s="1041"/>
      <c r="BE33" s="972" t="s">
        <v>394</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c r="A34" s="230">
        <v>7</v>
      </c>
      <c r="B34" s="1030" t="s">
        <v>396</v>
      </c>
      <c r="C34" s="1031"/>
      <c r="D34" s="1031"/>
      <c r="E34" s="1031"/>
      <c r="F34" s="1031"/>
      <c r="G34" s="1031"/>
      <c r="H34" s="1031"/>
      <c r="I34" s="1031"/>
      <c r="J34" s="1031"/>
      <c r="K34" s="1031"/>
      <c r="L34" s="1031"/>
      <c r="M34" s="1031"/>
      <c r="N34" s="1031"/>
      <c r="O34" s="1031"/>
      <c r="P34" s="1032"/>
      <c r="Q34" s="1038">
        <v>732</v>
      </c>
      <c r="R34" s="1039"/>
      <c r="S34" s="1039"/>
      <c r="T34" s="1039"/>
      <c r="U34" s="1039"/>
      <c r="V34" s="1039">
        <v>732</v>
      </c>
      <c r="W34" s="1039"/>
      <c r="X34" s="1039"/>
      <c r="Y34" s="1039"/>
      <c r="Z34" s="1039"/>
      <c r="AA34" s="1039" t="s">
        <v>553</v>
      </c>
      <c r="AB34" s="1039"/>
      <c r="AC34" s="1039"/>
      <c r="AD34" s="1039"/>
      <c r="AE34" s="1040"/>
      <c r="AF34" s="1035">
        <v>262</v>
      </c>
      <c r="AG34" s="1036"/>
      <c r="AH34" s="1036"/>
      <c r="AI34" s="1036"/>
      <c r="AJ34" s="1037"/>
      <c r="AK34" s="980">
        <v>504</v>
      </c>
      <c r="AL34" s="971"/>
      <c r="AM34" s="971"/>
      <c r="AN34" s="971"/>
      <c r="AO34" s="971"/>
      <c r="AP34" s="971">
        <v>5283</v>
      </c>
      <c r="AQ34" s="971"/>
      <c r="AR34" s="971"/>
      <c r="AS34" s="971"/>
      <c r="AT34" s="971"/>
      <c r="AU34" s="971">
        <v>5045</v>
      </c>
      <c r="AV34" s="971"/>
      <c r="AW34" s="971"/>
      <c r="AX34" s="971"/>
      <c r="AY34" s="971"/>
      <c r="AZ34" s="1041"/>
      <c r="BA34" s="1041"/>
      <c r="BB34" s="1041"/>
      <c r="BC34" s="1041"/>
      <c r="BD34" s="1041"/>
      <c r="BE34" s="972" t="s">
        <v>394</v>
      </c>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c r="A35" s="230">
        <v>8</v>
      </c>
      <c r="B35" s="1030" t="s">
        <v>397</v>
      </c>
      <c r="C35" s="1031"/>
      <c r="D35" s="1031"/>
      <c r="E35" s="1031"/>
      <c r="F35" s="1031"/>
      <c r="G35" s="1031"/>
      <c r="H35" s="1031"/>
      <c r="I35" s="1031"/>
      <c r="J35" s="1031"/>
      <c r="K35" s="1031"/>
      <c r="L35" s="1031"/>
      <c r="M35" s="1031"/>
      <c r="N35" s="1031"/>
      <c r="O35" s="1031"/>
      <c r="P35" s="1032"/>
      <c r="Q35" s="1038">
        <v>3219</v>
      </c>
      <c r="R35" s="1039"/>
      <c r="S35" s="1039"/>
      <c r="T35" s="1039"/>
      <c r="U35" s="1039"/>
      <c r="V35" s="1039">
        <v>3337</v>
      </c>
      <c r="W35" s="1039"/>
      <c r="X35" s="1039"/>
      <c r="Y35" s="1039"/>
      <c r="Z35" s="1039"/>
      <c r="AA35" s="1039">
        <v>-118</v>
      </c>
      <c r="AB35" s="1039"/>
      <c r="AC35" s="1039"/>
      <c r="AD35" s="1039"/>
      <c r="AE35" s="1040"/>
      <c r="AF35" s="1035">
        <v>520</v>
      </c>
      <c r="AG35" s="1036"/>
      <c r="AH35" s="1036"/>
      <c r="AI35" s="1036"/>
      <c r="AJ35" s="1037"/>
      <c r="AK35" s="980">
        <v>687</v>
      </c>
      <c r="AL35" s="971"/>
      <c r="AM35" s="971"/>
      <c r="AN35" s="971"/>
      <c r="AO35" s="971"/>
      <c r="AP35" s="971">
        <v>384</v>
      </c>
      <c r="AQ35" s="971"/>
      <c r="AR35" s="971"/>
      <c r="AS35" s="971"/>
      <c r="AT35" s="971"/>
      <c r="AU35" s="971">
        <v>249</v>
      </c>
      <c r="AV35" s="971"/>
      <c r="AW35" s="971"/>
      <c r="AX35" s="971"/>
      <c r="AY35" s="971"/>
      <c r="AZ35" s="1041"/>
      <c r="BA35" s="1041"/>
      <c r="BB35" s="1041"/>
      <c r="BC35" s="1041"/>
      <c r="BD35" s="1041"/>
      <c r="BE35" s="972" t="s">
        <v>394</v>
      </c>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c r="A36" s="230">
        <v>9</v>
      </c>
      <c r="B36" s="1030" t="s">
        <v>398</v>
      </c>
      <c r="C36" s="1031"/>
      <c r="D36" s="1031"/>
      <c r="E36" s="1031"/>
      <c r="F36" s="1031"/>
      <c r="G36" s="1031"/>
      <c r="H36" s="1031"/>
      <c r="I36" s="1031"/>
      <c r="J36" s="1031"/>
      <c r="K36" s="1031"/>
      <c r="L36" s="1031"/>
      <c r="M36" s="1031"/>
      <c r="N36" s="1031"/>
      <c r="O36" s="1031"/>
      <c r="P36" s="1032"/>
      <c r="Q36" s="1038">
        <v>10</v>
      </c>
      <c r="R36" s="1039"/>
      <c r="S36" s="1039"/>
      <c r="T36" s="1039"/>
      <c r="U36" s="1039"/>
      <c r="V36" s="1039">
        <v>10</v>
      </c>
      <c r="W36" s="1039"/>
      <c r="X36" s="1039"/>
      <c r="Y36" s="1039"/>
      <c r="Z36" s="1039"/>
      <c r="AA36" s="1039" t="s">
        <v>553</v>
      </c>
      <c r="AB36" s="1039"/>
      <c r="AC36" s="1039"/>
      <c r="AD36" s="1039"/>
      <c r="AE36" s="1040"/>
      <c r="AF36" s="1035" t="s">
        <v>122</v>
      </c>
      <c r="AG36" s="1036"/>
      <c r="AH36" s="1036"/>
      <c r="AI36" s="1036"/>
      <c r="AJ36" s="1037"/>
      <c r="AK36" s="980">
        <v>7</v>
      </c>
      <c r="AL36" s="971"/>
      <c r="AM36" s="971"/>
      <c r="AN36" s="971"/>
      <c r="AO36" s="971"/>
      <c r="AP36" s="971" t="s">
        <v>553</v>
      </c>
      <c r="AQ36" s="971"/>
      <c r="AR36" s="971"/>
      <c r="AS36" s="971"/>
      <c r="AT36" s="971"/>
      <c r="AU36" s="971" t="s">
        <v>553</v>
      </c>
      <c r="AV36" s="971"/>
      <c r="AW36" s="971"/>
      <c r="AX36" s="971"/>
      <c r="AY36" s="971"/>
      <c r="AZ36" s="1041"/>
      <c r="BA36" s="1041"/>
      <c r="BB36" s="1041"/>
      <c r="BC36" s="1041"/>
      <c r="BD36" s="1041"/>
      <c r="BE36" s="972" t="s">
        <v>399</v>
      </c>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400</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c r="A63" s="228" t="s">
        <v>377</v>
      </c>
      <c r="B63" s="937" t="s">
        <v>401</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1926</v>
      </c>
      <c r="AG63" s="959"/>
      <c r="AH63" s="959"/>
      <c r="AI63" s="959"/>
      <c r="AJ63" s="1022"/>
      <c r="AK63" s="1023"/>
      <c r="AL63" s="963"/>
      <c r="AM63" s="963"/>
      <c r="AN63" s="963"/>
      <c r="AO63" s="963"/>
      <c r="AP63" s="959">
        <v>9668</v>
      </c>
      <c r="AQ63" s="959"/>
      <c r="AR63" s="959"/>
      <c r="AS63" s="959"/>
      <c r="AT63" s="959"/>
      <c r="AU63" s="959">
        <v>7087</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c r="A65" s="220" t="s">
        <v>402</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c r="A66" s="995" t="s">
        <v>403</v>
      </c>
      <c r="B66" s="996"/>
      <c r="C66" s="996"/>
      <c r="D66" s="996"/>
      <c r="E66" s="996"/>
      <c r="F66" s="996"/>
      <c r="G66" s="996"/>
      <c r="H66" s="996"/>
      <c r="I66" s="996"/>
      <c r="J66" s="996"/>
      <c r="K66" s="996"/>
      <c r="L66" s="996"/>
      <c r="M66" s="996"/>
      <c r="N66" s="996"/>
      <c r="O66" s="996"/>
      <c r="P66" s="997"/>
      <c r="Q66" s="1001" t="s">
        <v>381</v>
      </c>
      <c r="R66" s="1002"/>
      <c r="S66" s="1002"/>
      <c r="T66" s="1002"/>
      <c r="U66" s="1003"/>
      <c r="V66" s="1001" t="s">
        <v>382</v>
      </c>
      <c r="W66" s="1002"/>
      <c r="X66" s="1002"/>
      <c r="Y66" s="1002"/>
      <c r="Z66" s="1003"/>
      <c r="AA66" s="1001" t="s">
        <v>383</v>
      </c>
      <c r="AB66" s="1002"/>
      <c r="AC66" s="1002"/>
      <c r="AD66" s="1002"/>
      <c r="AE66" s="1003"/>
      <c r="AF66" s="1007" t="s">
        <v>384</v>
      </c>
      <c r="AG66" s="1008"/>
      <c r="AH66" s="1008"/>
      <c r="AI66" s="1008"/>
      <c r="AJ66" s="1009"/>
      <c r="AK66" s="1001" t="s">
        <v>385</v>
      </c>
      <c r="AL66" s="996"/>
      <c r="AM66" s="996"/>
      <c r="AN66" s="996"/>
      <c r="AO66" s="997"/>
      <c r="AP66" s="1001" t="s">
        <v>386</v>
      </c>
      <c r="AQ66" s="1002"/>
      <c r="AR66" s="1002"/>
      <c r="AS66" s="1002"/>
      <c r="AT66" s="1003"/>
      <c r="AU66" s="1001" t="s">
        <v>404</v>
      </c>
      <c r="AV66" s="1002"/>
      <c r="AW66" s="1002"/>
      <c r="AX66" s="1002"/>
      <c r="AY66" s="1003"/>
      <c r="AZ66" s="1001" t="s">
        <v>363</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c r="A68" s="224">
        <v>1</v>
      </c>
      <c r="B68" s="985" t="s">
        <v>554</v>
      </c>
      <c r="C68" s="986"/>
      <c r="D68" s="986"/>
      <c r="E68" s="986"/>
      <c r="F68" s="986"/>
      <c r="G68" s="986"/>
      <c r="H68" s="986"/>
      <c r="I68" s="986"/>
      <c r="J68" s="986"/>
      <c r="K68" s="986"/>
      <c r="L68" s="986"/>
      <c r="M68" s="986"/>
      <c r="N68" s="986"/>
      <c r="O68" s="986"/>
      <c r="P68" s="987"/>
      <c r="Q68" s="988">
        <v>9471</v>
      </c>
      <c r="R68" s="982"/>
      <c r="S68" s="982"/>
      <c r="T68" s="982"/>
      <c r="U68" s="982"/>
      <c r="V68" s="982">
        <v>8936</v>
      </c>
      <c r="W68" s="982"/>
      <c r="X68" s="982"/>
      <c r="Y68" s="982"/>
      <c r="Z68" s="982"/>
      <c r="AA68" s="982">
        <v>535</v>
      </c>
      <c r="AB68" s="982"/>
      <c r="AC68" s="982"/>
      <c r="AD68" s="982"/>
      <c r="AE68" s="982"/>
      <c r="AF68" s="982">
        <v>535</v>
      </c>
      <c r="AG68" s="982"/>
      <c r="AH68" s="982"/>
      <c r="AI68" s="982"/>
      <c r="AJ68" s="982"/>
      <c r="AK68" s="982" t="s">
        <v>492</v>
      </c>
      <c r="AL68" s="982"/>
      <c r="AM68" s="982"/>
      <c r="AN68" s="982"/>
      <c r="AO68" s="982"/>
      <c r="AP68" s="982" t="s">
        <v>553</v>
      </c>
      <c r="AQ68" s="982"/>
      <c r="AR68" s="982"/>
      <c r="AS68" s="982"/>
      <c r="AT68" s="982"/>
      <c r="AU68" s="982" t="s">
        <v>553</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c r="A69" s="226">
        <v>2</v>
      </c>
      <c r="B69" s="974" t="s">
        <v>555</v>
      </c>
      <c r="C69" s="975"/>
      <c r="D69" s="975"/>
      <c r="E69" s="975"/>
      <c r="F69" s="975"/>
      <c r="G69" s="975"/>
      <c r="H69" s="975"/>
      <c r="I69" s="975"/>
      <c r="J69" s="975"/>
      <c r="K69" s="975"/>
      <c r="L69" s="975"/>
      <c r="M69" s="975"/>
      <c r="N69" s="975"/>
      <c r="O69" s="975"/>
      <c r="P69" s="976"/>
      <c r="Q69" s="977">
        <v>547</v>
      </c>
      <c r="R69" s="971"/>
      <c r="S69" s="971"/>
      <c r="T69" s="971"/>
      <c r="U69" s="971"/>
      <c r="V69" s="971">
        <v>545</v>
      </c>
      <c r="W69" s="971"/>
      <c r="X69" s="971"/>
      <c r="Y69" s="971"/>
      <c r="Z69" s="971"/>
      <c r="AA69" s="971">
        <v>2</v>
      </c>
      <c r="AB69" s="971"/>
      <c r="AC69" s="971"/>
      <c r="AD69" s="971"/>
      <c r="AE69" s="971"/>
      <c r="AF69" s="971">
        <v>2</v>
      </c>
      <c r="AG69" s="971"/>
      <c r="AH69" s="971"/>
      <c r="AI69" s="971"/>
      <c r="AJ69" s="971"/>
      <c r="AK69" s="971" t="s">
        <v>492</v>
      </c>
      <c r="AL69" s="971"/>
      <c r="AM69" s="971"/>
      <c r="AN69" s="971"/>
      <c r="AO69" s="971"/>
      <c r="AP69" s="971" t="s">
        <v>553</v>
      </c>
      <c r="AQ69" s="971"/>
      <c r="AR69" s="971"/>
      <c r="AS69" s="971"/>
      <c r="AT69" s="971"/>
      <c r="AU69" s="971" t="s">
        <v>553</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c r="A70" s="226">
        <v>3</v>
      </c>
      <c r="B70" s="974" t="s">
        <v>556</v>
      </c>
      <c r="C70" s="975"/>
      <c r="D70" s="975"/>
      <c r="E70" s="975"/>
      <c r="F70" s="975"/>
      <c r="G70" s="975"/>
      <c r="H70" s="975"/>
      <c r="I70" s="975"/>
      <c r="J70" s="975"/>
      <c r="K70" s="975"/>
      <c r="L70" s="975"/>
      <c r="M70" s="975"/>
      <c r="N70" s="975"/>
      <c r="O70" s="975"/>
      <c r="P70" s="976"/>
      <c r="Q70" s="977">
        <v>234</v>
      </c>
      <c r="R70" s="971"/>
      <c r="S70" s="971"/>
      <c r="T70" s="971"/>
      <c r="U70" s="971"/>
      <c r="V70" s="971">
        <v>193</v>
      </c>
      <c r="W70" s="971"/>
      <c r="X70" s="971"/>
      <c r="Y70" s="971"/>
      <c r="Z70" s="971"/>
      <c r="AA70" s="971">
        <v>41</v>
      </c>
      <c r="AB70" s="971"/>
      <c r="AC70" s="971"/>
      <c r="AD70" s="971"/>
      <c r="AE70" s="971"/>
      <c r="AF70" s="971">
        <v>41</v>
      </c>
      <c r="AG70" s="971"/>
      <c r="AH70" s="971"/>
      <c r="AI70" s="971"/>
      <c r="AJ70" s="971"/>
      <c r="AK70" s="971" t="s">
        <v>492</v>
      </c>
      <c r="AL70" s="971"/>
      <c r="AM70" s="971"/>
      <c r="AN70" s="971"/>
      <c r="AO70" s="971"/>
      <c r="AP70" s="971">
        <v>39</v>
      </c>
      <c r="AQ70" s="971"/>
      <c r="AR70" s="971"/>
      <c r="AS70" s="971"/>
      <c r="AT70" s="971"/>
      <c r="AU70" s="971">
        <v>27</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c r="A71" s="226">
        <v>4</v>
      </c>
      <c r="B71" s="974" t="s">
        <v>557</v>
      </c>
      <c r="C71" s="975"/>
      <c r="D71" s="975"/>
      <c r="E71" s="975"/>
      <c r="F71" s="975"/>
      <c r="G71" s="975"/>
      <c r="H71" s="975"/>
      <c r="I71" s="975"/>
      <c r="J71" s="975"/>
      <c r="K71" s="975"/>
      <c r="L71" s="975"/>
      <c r="M71" s="975"/>
      <c r="N71" s="975"/>
      <c r="O71" s="975"/>
      <c r="P71" s="976"/>
      <c r="Q71" s="977">
        <v>336</v>
      </c>
      <c r="R71" s="971"/>
      <c r="S71" s="971"/>
      <c r="T71" s="971"/>
      <c r="U71" s="971"/>
      <c r="V71" s="971">
        <v>321</v>
      </c>
      <c r="W71" s="971"/>
      <c r="X71" s="971"/>
      <c r="Y71" s="971"/>
      <c r="Z71" s="971"/>
      <c r="AA71" s="971">
        <v>14</v>
      </c>
      <c r="AB71" s="971"/>
      <c r="AC71" s="971"/>
      <c r="AD71" s="971"/>
      <c r="AE71" s="971"/>
      <c r="AF71" s="971">
        <v>45</v>
      </c>
      <c r="AG71" s="971"/>
      <c r="AH71" s="971"/>
      <c r="AI71" s="971"/>
      <c r="AJ71" s="971"/>
      <c r="AK71" s="971">
        <v>0</v>
      </c>
      <c r="AL71" s="971"/>
      <c r="AM71" s="971"/>
      <c r="AN71" s="971"/>
      <c r="AO71" s="971"/>
      <c r="AP71" s="971">
        <v>25</v>
      </c>
      <c r="AQ71" s="971"/>
      <c r="AR71" s="971"/>
      <c r="AS71" s="971"/>
      <c r="AT71" s="971"/>
      <c r="AU71" s="971">
        <v>25</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c r="A72" s="226">
        <v>5</v>
      </c>
      <c r="B72" s="974" t="s">
        <v>558</v>
      </c>
      <c r="C72" s="975"/>
      <c r="D72" s="975"/>
      <c r="E72" s="975"/>
      <c r="F72" s="975"/>
      <c r="G72" s="975"/>
      <c r="H72" s="975"/>
      <c r="I72" s="975"/>
      <c r="J72" s="975"/>
      <c r="K72" s="975"/>
      <c r="L72" s="975"/>
      <c r="M72" s="975"/>
      <c r="N72" s="975"/>
      <c r="O72" s="975"/>
      <c r="P72" s="976"/>
      <c r="Q72" s="977">
        <v>1422</v>
      </c>
      <c r="R72" s="971"/>
      <c r="S72" s="971"/>
      <c r="T72" s="971"/>
      <c r="U72" s="971"/>
      <c r="V72" s="971">
        <v>1366</v>
      </c>
      <c r="W72" s="971"/>
      <c r="X72" s="971"/>
      <c r="Y72" s="971"/>
      <c r="Z72" s="971"/>
      <c r="AA72" s="971">
        <v>57</v>
      </c>
      <c r="AB72" s="971"/>
      <c r="AC72" s="971"/>
      <c r="AD72" s="971"/>
      <c r="AE72" s="971"/>
      <c r="AF72" s="971">
        <v>57</v>
      </c>
      <c r="AG72" s="971"/>
      <c r="AH72" s="971"/>
      <c r="AI72" s="971"/>
      <c r="AJ72" s="971"/>
      <c r="AK72" s="971">
        <v>223</v>
      </c>
      <c r="AL72" s="971"/>
      <c r="AM72" s="971"/>
      <c r="AN72" s="971"/>
      <c r="AO72" s="971"/>
      <c r="AP72" s="971" t="s">
        <v>553</v>
      </c>
      <c r="AQ72" s="971"/>
      <c r="AR72" s="971"/>
      <c r="AS72" s="971"/>
      <c r="AT72" s="971"/>
      <c r="AU72" s="971" t="s">
        <v>553</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c r="A73" s="226">
        <v>6</v>
      </c>
      <c r="B73" s="974" t="s">
        <v>559</v>
      </c>
      <c r="C73" s="975"/>
      <c r="D73" s="975"/>
      <c r="E73" s="975"/>
      <c r="F73" s="975"/>
      <c r="G73" s="975"/>
      <c r="H73" s="975"/>
      <c r="I73" s="975"/>
      <c r="J73" s="975"/>
      <c r="K73" s="975"/>
      <c r="L73" s="975"/>
      <c r="M73" s="975"/>
      <c r="N73" s="975"/>
      <c r="O73" s="975"/>
      <c r="P73" s="976"/>
      <c r="Q73" s="977">
        <v>1042</v>
      </c>
      <c r="R73" s="971"/>
      <c r="S73" s="971"/>
      <c r="T73" s="971"/>
      <c r="U73" s="971"/>
      <c r="V73" s="971">
        <v>1013</v>
      </c>
      <c r="W73" s="971"/>
      <c r="X73" s="971"/>
      <c r="Y73" s="971"/>
      <c r="Z73" s="971"/>
      <c r="AA73" s="971">
        <v>29</v>
      </c>
      <c r="AB73" s="971"/>
      <c r="AC73" s="971"/>
      <c r="AD73" s="971"/>
      <c r="AE73" s="971"/>
      <c r="AF73" s="971">
        <v>29</v>
      </c>
      <c r="AG73" s="971"/>
      <c r="AH73" s="971"/>
      <c r="AI73" s="971"/>
      <c r="AJ73" s="971"/>
      <c r="AK73" s="971" t="s">
        <v>492</v>
      </c>
      <c r="AL73" s="971"/>
      <c r="AM73" s="971"/>
      <c r="AN73" s="971"/>
      <c r="AO73" s="971"/>
      <c r="AP73" s="971">
        <v>109</v>
      </c>
      <c r="AQ73" s="971"/>
      <c r="AR73" s="971"/>
      <c r="AS73" s="971"/>
      <c r="AT73" s="971"/>
      <c r="AU73" s="971">
        <v>73</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c r="A74" s="226">
        <v>7</v>
      </c>
      <c r="B74" s="974" t="s">
        <v>560</v>
      </c>
      <c r="C74" s="975"/>
      <c r="D74" s="975"/>
      <c r="E74" s="975"/>
      <c r="F74" s="975"/>
      <c r="G74" s="975"/>
      <c r="H74" s="975"/>
      <c r="I74" s="975"/>
      <c r="J74" s="975"/>
      <c r="K74" s="975"/>
      <c r="L74" s="975"/>
      <c r="M74" s="975"/>
      <c r="N74" s="975"/>
      <c r="O74" s="975"/>
      <c r="P74" s="976"/>
      <c r="Q74" s="977">
        <v>1</v>
      </c>
      <c r="R74" s="971"/>
      <c r="S74" s="971"/>
      <c r="T74" s="971"/>
      <c r="U74" s="971"/>
      <c r="V74" s="971">
        <v>0</v>
      </c>
      <c r="W74" s="971"/>
      <c r="X74" s="971"/>
      <c r="Y74" s="971"/>
      <c r="Z74" s="971"/>
      <c r="AA74" s="971">
        <v>1</v>
      </c>
      <c r="AB74" s="971"/>
      <c r="AC74" s="971"/>
      <c r="AD74" s="971"/>
      <c r="AE74" s="971"/>
      <c r="AF74" s="971">
        <v>1</v>
      </c>
      <c r="AG74" s="971"/>
      <c r="AH74" s="971"/>
      <c r="AI74" s="971"/>
      <c r="AJ74" s="971"/>
      <c r="AK74" s="971" t="s">
        <v>492</v>
      </c>
      <c r="AL74" s="971"/>
      <c r="AM74" s="971"/>
      <c r="AN74" s="971"/>
      <c r="AO74" s="971"/>
      <c r="AP74" s="971" t="s">
        <v>553</v>
      </c>
      <c r="AQ74" s="971"/>
      <c r="AR74" s="971"/>
      <c r="AS74" s="971"/>
      <c r="AT74" s="971"/>
      <c r="AU74" s="971" t="s">
        <v>553</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c r="A75" s="226">
        <v>8</v>
      </c>
      <c r="B75" s="974" t="s">
        <v>561</v>
      </c>
      <c r="C75" s="975"/>
      <c r="D75" s="975"/>
      <c r="E75" s="975"/>
      <c r="F75" s="975"/>
      <c r="G75" s="975"/>
      <c r="H75" s="975"/>
      <c r="I75" s="975"/>
      <c r="J75" s="975"/>
      <c r="K75" s="975"/>
      <c r="L75" s="975"/>
      <c r="M75" s="975"/>
      <c r="N75" s="975"/>
      <c r="O75" s="975"/>
      <c r="P75" s="976"/>
      <c r="Q75" s="978">
        <v>1</v>
      </c>
      <c r="R75" s="979"/>
      <c r="S75" s="979"/>
      <c r="T75" s="979"/>
      <c r="U75" s="980"/>
      <c r="V75" s="981">
        <v>0</v>
      </c>
      <c r="W75" s="979"/>
      <c r="X75" s="979"/>
      <c r="Y75" s="979"/>
      <c r="Z75" s="980"/>
      <c r="AA75" s="981">
        <v>1</v>
      </c>
      <c r="AB75" s="979"/>
      <c r="AC75" s="979"/>
      <c r="AD75" s="979"/>
      <c r="AE75" s="980"/>
      <c r="AF75" s="981">
        <v>1</v>
      </c>
      <c r="AG75" s="979"/>
      <c r="AH75" s="979"/>
      <c r="AI75" s="979"/>
      <c r="AJ75" s="980"/>
      <c r="AK75" s="981" t="s">
        <v>492</v>
      </c>
      <c r="AL75" s="979"/>
      <c r="AM75" s="979"/>
      <c r="AN75" s="979"/>
      <c r="AO75" s="980"/>
      <c r="AP75" s="981" t="s">
        <v>553</v>
      </c>
      <c r="AQ75" s="979"/>
      <c r="AR75" s="979"/>
      <c r="AS75" s="979"/>
      <c r="AT75" s="980"/>
      <c r="AU75" s="981" t="s">
        <v>553</v>
      </c>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c r="A76" s="226">
        <v>9</v>
      </c>
      <c r="B76" s="974" t="s">
        <v>562</v>
      </c>
      <c r="C76" s="975"/>
      <c r="D76" s="975"/>
      <c r="E76" s="975"/>
      <c r="F76" s="975"/>
      <c r="G76" s="975"/>
      <c r="H76" s="975"/>
      <c r="I76" s="975"/>
      <c r="J76" s="975"/>
      <c r="K76" s="975"/>
      <c r="L76" s="975"/>
      <c r="M76" s="975"/>
      <c r="N76" s="975"/>
      <c r="O76" s="975"/>
      <c r="P76" s="976"/>
      <c r="Q76" s="978">
        <v>87</v>
      </c>
      <c r="R76" s="979"/>
      <c r="S76" s="979"/>
      <c r="T76" s="979"/>
      <c r="U76" s="980"/>
      <c r="V76" s="981">
        <v>77</v>
      </c>
      <c r="W76" s="979"/>
      <c r="X76" s="979"/>
      <c r="Y76" s="979"/>
      <c r="Z76" s="980"/>
      <c r="AA76" s="981">
        <v>10</v>
      </c>
      <c r="AB76" s="979"/>
      <c r="AC76" s="979"/>
      <c r="AD76" s="979"/>
      <c r="AE76" s="980"/>
      <c r="AF76" s="981">
        <v>10</v>
      </c>
      <c r="AG76" s="979"/>
      <c r="AH76" s="979"/>
      <c r="AI76" s="979"/>
      <c r="AJ76" s="980"/>
      <c r="AK76" s="981" t="s">
        <v>492</v>
      </c>
      <c r="AL76" s="979"/>
      <c r="AM76" s="979"/>
      <c r="AN76" s="979"/>
      <c r="AO76" s="980"/>
      <c r="AP76" s="981" t="s">
        <v>553</v>
      </c>
      <c r="AQ76" s="979"/>
      <c r="AR76" s="979"/>
      <c r="AS76" s="979"/>
      <c r="AT76" s="980"/>
      <c r="AU76" s="981" t="s">
        <v>553</v>
      </c>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c r="A77" s="226">
        <v>10</v>
      </c>
      <c r="B77" s="974" t="s">
        <v>563</v>
      </c>
      <c r="C77" s="975"/>
      <c r="D77" s="975"/>
      <c r="E77" s="975"/>
      <c r="F77" s="975"/>
      <c r="G77" s="975"/>
      <c r="H77" s="975"/>
      <c r="I77" s="975"/>
      <c r="J77" s="975"/>
      <c r="K77" s="975"/>
      <c r="L77" s="975"/>
      <c r="M77" s="975"/>
      <c r="N77" s="975"/>
      <c r="O77" s="975"/>
      <c r="P77" s="976"/>
      <c r="Q77" s="978">
        <v>146</v>
      </c>
      <c r="R77" s="979"/>
      <c r="S77" s="979"/>
      <c r="T77" s="979"/>
      <c r="U77" s="980"/>
      <c r="V77" s="981">
        <v>105</v>
      </c>
      <c r="W77" s="979"/>
      <c r="X77" s="979"/>
      <c r="Y77" s="979"/>
      <c r="Z77" s="980"/>
      <c r="AA77" s="981">
        <v>41</v>
      </c>
      <c r="AB77" s="979"/>
      <c r="AC77" s="979"/>
      <c r="AD77" s="979"/>
      <c r="AE77" s="980"/>
      <c r="AF77" s="981">
        <v>41</v>
      </c>
      <c r="AG77" s="979"/>
      <c r="AH77" s="979"/>
      <c r="AI77" s="979"/>
      <c r="AJ77" s="980"/>
      <c r="AK77" s="981" t="s">
        <v>492</v>
      </c>
      <c r="AL77" s="979"/>
      <c r="AM77" s="979"/>
      <c r="AN77" s="979"/>
      <c r="AO77" s="980"/>
      <c r="AP77" s="981" t="s">
        <v>553</v>
      </c>
      <c r="AQ77" s="979"/>
      <c r="AR77" s="979"/>
      <c r="AS77" s="979"/>
      <c r="AT77" s="980"/>
      <c r="AU77" s="981" t="s">
        <v>553</v>
      </c>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c r="A78" s="226">
        <v>11</v>
      </c>
      <c r="B78" s="974" t="s">
        <v>564</v>
      </c>
      <c r="C78" s="975"/>
      <c r="D78" s="975"/>
      <c r="E78" s="975"/>
      <c r="F78" s="975"/>
      <c r="G78" s="975"/>
      <c r="H78" s="975"/>
      <c r="I78" s="975"/>
      <c r="J78" s="975"/>
      <c r="K78" s="975"/>
      <c r="L78" s="975"/>
      <c r="M78" s="975"/>
      <c r="N78" s="975"/>
      <c r="O78" s="975"/>
      <c r="P78" s="976"/>
      <c r="Q78" s="977">
        <v>75</v>
      </c>
      <c r="R78" s="971"/>
      <c r="S78" s="971"/>
      <c r="T78" s="971"/>
      <c r="U78" s="971"/>
      <c r="V78" s="971">
        <v>59</v>
      </c>
      <c r="W78" s="971"/>
      <c r="X78" s="971"/>
      <c r="Y78" s="971"/>
      <c r="Z78" s="971"/>
      <c r="AA78" s="971">
        <v>15</v>
      </c>
      <c r="AB78" s="971"/>
      <c r="AC78" s="971"/>
      <c r="AD78" s="971"/>
      <c r="AE78" s="971"/>
      <c r="AF78" s="971">
        <v>15</v>
      </c>
      <c r="AG78" s="971"/>
      <c r="AH78" s="971"/>
      <c r="AI78" s="971"/>
      <c r="AJ78" s="971"/>
      <c r="AK78" s="971" t="s">
        <v>492</v>
      </c>
      <c r="AL78" s="971"/>
      <c r="AM78" s="971"/>
      <c r="AN78" s="971"/>
      <c r="AO78" s="971"/>
      <c r="AP78" s="971" t="s">
        <v>553</v>
      </c>
      <c r="AQ78" s="971"/>
      <c r="AR78" s="971"/>
      <c r="AS78" s="971"/>
      <c r="AT78" s="971"/>
      <c r="AU78" s="971" t="s">
        <v>553</v>
      </c>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c r="A79" s="226">
        <v>12</v>
      </c>
      <c r="B79" s="974" t="s">
        <v>565</v>
      </c>
      <c r="C79" s="975"/>
      <c r="D79" s="975"/>
      <c r="E79" s="975"/>
      <c r="F79" s="975"/>
      <c r="G79" s="975"/>
      <c r="H79" s="975"/>
      <c r="I79" s="975"/>
      <c r="J79" s="975"/>
      <c r="K79" s="975"/>
      <c r="L79" s="975"/>
      <c r="M79" s="975"/>
      <c r="N79" s="975"/>
      <c r="O79" s="975"/>
      <c r="P79" s="976"/>
      <c r="Q79" s="977">
        <v>234605</v>
      </c>
      <c r="R79" s="971"/>
      <c r="S79" s="971"/>
      <c r="T79" s="971"/>
      <c r="U79" s="971"/>
      <c r="V79" s="971">
        <v>227058</v>
      </c>
      <c r="W79" s="971"/>
      <c r="X79" s="971"/>
      <c r="Y79" s="971"/>
      <c r="Z79" s="971"/>
      <c r="AA79" s="971">
        <v>7546</v>
      </c>
      <c r="AB79" s="971"/>
      <c r="AC79" s="971"/>
      <c r="AD79" s="971"/>
      <c r="AE79" s="971"/>
      <c r="AF79" s="971">
        <v>7546</v>
      </c>
      <c r="AG79" s="971"/>
      <c r="AH79" s="971"/>
      <c r="AI79" s="971"/>
      <c r="AJ79" s="971"/>
      <c r="AK79" s="971" t="s">
        <v>492</v>
      </c>
      <c r="AL79" s="971"/>
      <c r="AM79" s="971"/>
      <c r="AN79" s="971"/>
      <c r="AO79" s="971"/>
      <c r="AP79" s="971" t="s">
        <v>553</v>
      </c>
      <c r="AQ79" s="971"/>
      <c r="AR79" s="971"/>
      <c r="AS79" s="971"/>
      <c r="AT79" s="971"/>
      <c r="AU79" s="971" t="s">
        <v>553</v>
      </c>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c r="A88" s="228" t="s">
        <v>377</v>
      </c>
      <c r="B88" s="937" t="s">
        <v>405</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8323</v>
      </c>
      <c r="AG88" s="959"/>
      <c r="AH88" s="959"/>
      <c r="AI88" s="959"/>
      <c r="AJ88" s="959"/>
      <c r="AK88" s="963"/>
      <c r="AL88" s="963"/>
      <c r="AM88" s="963"/>
      <c r="AN88" s="963"/>
      <c r="AO88" s="963"/>
      <c r="AP88" s="959">
        <v>173</v>
      </c>
      <c r="AQ88" s="959"/>
      <c r="AR88" s="959"/>
      <c r="AS88" s="959"/>
      <c r="AT88" s="959"/>
      <c r="AU88" s="959">
        <v>125</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37" t="s">
        <v>406</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c r="CS102" s="953"/>
      <c r="CT102" s="953"/>
      <c r="CU102" s="953"/>
      <c r="CV102" s="954"/>
      <c r="CW102" s="952"/>
      <c r="CX102" s="953"/>
      <c r="CY102" s="953"/>
      <c r="CZ102" s="953"/>
      <c r="DA102" s="954"/>
      <c r="DB102" s="952"/>
      <c r="DC102" s="953"/>
      <c r="DD102" s="953"/>
      <c r="DE102" s="953"/>
      <c r="DF102" s="954"/>
      <c r="DG102" s="952"/>
      <c r="DH102" s="953"/>
      <c r="DI102" s="953"/>
      <c r="DJ102" s="953"/>
      <c r="DK102" s="954"/>
      <c r="DL102" s="952"/>
      <c r="DM102" s="953"/>
      <c r="DN102" s="953"/>
      <c r="DO102" s="953"/>
      <c r="DP102" s="954"/>
      <c r="DQ102" s="952"/>
      <c r="DR102" s="953"/>
      <c r="DS102" s="953"/>
      <c r="DT102" s="953"/>
      <c r="DU102" s="954"/>
      <c r="DV102" s="937"/>
      <c r="DW102" s="938"/>
      <c r="DX102" s="938"/>
      <c r="DY102" s="938"/>
      <c r="DZ102" s="939"/>
      <c r="EA102" s="218"/>
    </row>
    <row r="103" spans="1:131" ht="26.25" customHeight="1">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407</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408</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c r="A107" s="237" t="s">
        <v>409</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410</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c r="A108" s="942" t="s">
        <v>411</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412</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c r="A109" s="895" t="s">
        <v>413</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414</v>
      </c>
      <c r="AB109" s="896"/>
      <c r="AC109" s="896"/>
      <c r="AD109" s="896"/>
      <c r="AE109" s="897"/>
      <c r="AF109" s="898" t="s">
        <v>415</v>
      </c>
      <c r="AG109" s="896"/>
      <c r="AH109" s="896"/>
      <c r="AI109" s="896"/>
      <c r="AJ109" s="897"/>
      <c r="AK109" s="898" t="s">
        <v>293</v>
      </c>
      <c r="AL109" s="896"/>
      <c r="AM109" s="896"/>
      <c r="AN109" s="896"/>
      <c r="AO109" s="897"/>
      <c r="AP109" s="898" t="s">
        <v>416</v>
      </c>
      <c r="AQ109" s="896"/>
      <c r="AR109" s="896"/>
      <c r="AS109" s="896"/>
      <c r="AT109" s="929"/>
      <c r="AU109" s="895" t="s">
        <v>413</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414</v>
      </c>
      <c r="BR109" s="896"/>
      <c r="BS109" s="896"/>
      <c r="BT109" s="896"/>
      <c r="BU109" s="897"/>
      <c r="BV109" s="898" t="s">
        <v>415</v>
      </c>
      <c r="BW109" s="896"/>
      <c r="BX109" s="896"/>
      <c r="BY109" s="896"/>
      <c r="BZ109" s="897"/>
      <c r="CA109" s="898" t="s">
        <v>293</v>
      </c>
      <c r="CB109" s="896"/>
      <c r="CC109" s="896"/>
      <c r="CD109" s="896"/>
      <c r="CE109" s="897"/>
      <c r="CF109" s="936" t="s">
        <v>416</v>
      </c>
      <c r="CG109" s="936"/>
      <c r="CH109" s="936"/>
      <c r="CI109" s="936"/>
      <c r="CJ109" s="936"/>
      <c r="CK109" s="898" t="s">
        <v>417</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414</v>
      </c>
      <c r="DH109" s="896"/>
      <c r="DI109" s="896"/>
      <c r="DJ109" s="896"/>
      <c r="DK109" s="897"/>
      <c r="DL109" s="898" t="s">
        <v>415</v>
      </c>
      <c r="DM109" s="896"/>
      <c r="DN109" s="896"/>
      <c r="DO109" s="896"/>
      <c r="DP109" s="897"/>
      <c r="DQ109" s="898" t="s">
        <v>293</v>
      </c>
      <c r="DR109" s="896"/>
      <c r="DS109" s="896"/>
      <c r="DT109" s="896"/>
      <c r="DU109" s="897"/>
      <c r="DV109" s="898" t="s">
        <v>416</v>
      </c>
      <c r="DW109" s="896"/>
      <c r="DX109" s="896"/>
      <c r="DY109" s="896"/>
      <c r="DZ109" s="929"/>
    </row>
    <row r="110" spans="1:131" s="218" customFormat="1" ht="26.25" customHeight="1">
      <c r="A110" s="807" t="s">
        <v>418</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3012370</v>
      </c>
      <c r="AB110" s="889"/>
      <c r="AC110" s="889"/>
      <c r="AD110" s="889"/>
      <c r="AE110" s="890"/>
      <c r="AF110" s="891">
        <v>3208925</v>
      </c>
      <c r="AG110" s="889"/>
      <c r="AH110" s="889"/>
      <c r="AI110" s="889"/>
      <c r="AJ110" s="890"/>
      <c r="AK110" s="891">
        <v>3184284</v>
      </c>
      <c r="AL110" s="889"/>
      <c r="AM110" s="889"/>
      <c r="AN110" s="889"/>
      <c r="AO110" s="890"/>
      <c r="AP110" s="892">
        <v>24.7</v>
      </c>
      <c r="AQ110" s="893"/>
      <c r="AR110" s="893"/>
      <c r="AS110" s="893"/>
      <c r="AT110" s="894"/>
      <c r="AU110" s="930" t="s">
        <v>69</v>
      </c>
      <c r="AV110" s="931"/>
      <c r="AW110" s="931"/>
      <c r="AX110" s="931"/>
      <c r="AY110" s="931"/>
      <c r="AZ110" s="860" t="s">
        <v>419</v>
      </c>
      <c r="BA110" s="808"/>
      <c r="BB110" s="808"/>
      <c r="BC110" s="808"/>
      <c r="BD110" s="808"/>
      <c r="BE110" s="808"/>
      <c r="BF110" s="808"/>
      <c r="BG110" s="808"/>
      <c r="BH110" s="808"/>
      <c r="BI110" s="808"/>
      <c r="BJ110" s="808"/>
      <c r="BK110" s="808"/>
      <c r="BL110" s="808"/>
      <c r="BM110" s="808"/>
      <c r="BN110" s="808"/>
      <c r="BO110" s="808"/>
      <c r="BP110" s="809"/>
      <c r="BQ110" s="861">
        <v>33421542</v>
      </c>
      <c r="BR110" s="842"/>
      <c r="BS110" s="842"/>
      <c r="BT110" s="842"/>
      <c r="BU110" s="842"/>
      <c r="BV110" s="842">
        <v>32975781</v>
      </c>
      <c r="BW110" s="842"/>
      <c r="BX110" s="842"/>
      <c r="BY110" s="842"/>
      <c r="BZ110" s="842"/>
      <c r="CA110" s="842">
        <v>33051269</v>
      </c>
      <c r="CB110" s="842"/>
      <c r="CC110" s="842"/>
      <c r="CD110" s="842"/>
      <c r="CE110" s="842"/>
      <c r="CF110" s="866">
        <v>256.2</v>
      </c>
      <c r="CG110" s="867"/>
      <c r="CH110" s="867"/>
      <c r="CI110" s="867"/>
      <c r="CJ110" s="867"/>
      <c r="CK110" s="926" t="s">
        <v>420</v>
      </c>
      <c r="CL110" s="819"/>
      <c r="CM110" s="860" t="s">
        <v>421</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v>223341</v>
      </c>
      <c r="DH110" s="842"/>
      <c r="DI110" s="842"/>
      <c r="DJ110" s="842"/>
      <c r="DK110" s="842"/>
      <c r="DL110" s="842">
        <v>197845</v>
      </c>
      <c r="DM110" s="842"/>
      <c r="DN110" s="842"/>
      <c r="DO110" s="842"/>
      <c r="DP110" s="842"/>
      <c r="DQ110" s="842">
        <v>172022</v>
      </c>
      <c r="DR110" s="842"/>
      <c r="DS110" s="842"/>
      <c r="DT110" s="842"/>
      <c r="DU110" s="842"/>
      <c r="DV110" s="843">
        <v>1.3</v>
      </c>
      <c r="DW110" s="843"/>
      <c r="DX110" s="843"/>
      <c r="DY110" s="843"/>
      <c r="DZ110" s="844"/>
    </row>
    <row r="111" spans="1:131" s="218" customFormat="1" ht="26.25" customHeight="1">
      <c r="A111" s="774" t="s">
        <v>422</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423</v>
      </c>
      <c r="BA111" s="752"/>
      <c r="BB111" s="752"/>
      <c r="BC111" s="752"/>
      <c r="BD111" s="752"/>
      <c r="BE111" s="752"/>
      <c r="BF111" s="752"/>
      <c r="BG111" s="752"/>
      <c r="BH111" s="752"/>
      <c r="BI111" s="752"/>
      <c r="BJ111" s="752"/>
      <c r="BK111" s="752"/>
      <c r="BL111" s="752"/>
      <c r="BM111" s="752"/>
      <c r="BN111" s="752"/>
      <c r="BO111" s="752"/>
      <c r="BP111" s="753"/>
      <c r="BQ111" s="816">
        <v>305767</v>
      </c>
      <c r="BR111" s="817"/>
      <c r="BS111" s="817"/>
      <c r="BT111" s="817"/>
      <c r="BU111" s="817"/>
      <c r="BV111" s="817">
        <v>267133</v>
      </c>
      <c r="BW111" s="817"/>
      <c r="BX111" s="817"/>
      <c r="BY111" s="817"/>
      <c r="BZ111" s="817"/>
      <c r="CA111" s="817">
        <v>228251</v>
      </c>
      <c r="CB111" s="817"/>
      <c r="CC111" s="817"/>
      <c r="CD111" s="817"/>
      <c r="CE111" s="817"/>
      <c r="CF111" s="875">
        <v>1.8</v>
      </c>
      <c r="CG111" s="876"/>
      <c r="CH111" s="876"/>
      <c r="CI111" s="876"/>
      <c r="CJ111" s="876"/>
      <c r="CK111" s="927"/>
      <c r="CL111" s="821"/>
      <c r="CM111" s="815" t="s">
        <v>424</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c r="A112" s="912" t="s">
        <v>425</v>
      </c>
      <c r="B112" s="913"/>
      <c r="C112" s="752" t="s">
        <v>426</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427</v>
      </c>
      <c r="BA112" s="752"/>
      <c r="BB112" s="752"/>
      <c r="BC112" s="752"/>
      <c r="BD112" s="752"/>
      <c r="BE112" s="752"/>
      <c r="BF112" s="752"/>
      <c r="BG112" s="752"/>
      <c r="BH112" s="752"/>
      <c r="BI112" s="752"/>
      <c r="BJ112" s="752"/>
      <c r="BK112" s="752"/>
      <c r="BL112" s="752"/>
      <c r="BM112" s="752"/>
      <c r="BN112" s="752"/>
      <c r="BO112" s="752"/>
      <c r="BP112" s="753"/>
      <c r="BQ112" s="816">
        <v>7356757</v>
      </c>
      <c r="BR112" s="817"/>
      <c r="BS112" s="817"/>
      <c r="BT112" s="817"/>
      <c r="BU112" s="817"/>
      <c r="BV112" s="817">
        <v>7040603</v>
      </c>
      <c r="BW112" s="817"/>
      <c r="BX112" s="817"/>
      <c r="BY112" s="817"/>
      <c r="BZ112" s="817"/>
      <c r="CA112" s="817">
        <v>7087406</v>
      </c>
      <c r="CB112" s="817"/>
      <c r="CC112" s="817"/>
      <c r="CD112" s="817"/>
      <c r="CE112" s="817"/>
      <c r="CF112" s="875">
        <v>54.9</v>
      </c>
      <c r="CG112" s="876"/>
      <c r="CH112" s="876"/>
      <c r="CI112" s="876"/>
      <c r="CJ112" s="876"/>
      <c r="CK112" s="927"/>
      <c r="CL112" s="821"/>
      <c r="CM112" s="815" t="s">
        <v>428</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c r="A113" s="914"/>
      <c r="B113" s="915"/>
      <c r="C113" s="752" t="s">
        <v>429</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810042</v>
      </c>
      <c r="AB113" s="919"/>
      <c r="AC113" s="919"/>
      <c r="AD113" s="919"/>
      <c r="AE113" s="920"/>
      <c r="AF113" s="921">
        <v>788805</v>
      </c>
      <c r="AG113" s="919"/>
      <c r="AH113" s="919"/>
      <c r="AI113" s="919"/>
      <c r="AJ113" s="920"/>
      <c r="AK113" s="921">
        <v>623262</v>
      </c>
      <c r="AL113" s="919"/>
      <c r="AM113" s="919"/>
      <c r="AN113" s="919"/>
      <c r="AO113" s="920"/>
      <c r="AP113" s="922">
        <v>4.8</v>
      </c>
      <c r="AQ113" s="923"/>
      <c r="AR113" s="923"/>
      <c r="AS113" s="923"/>
      <c r="AT113" s="924"/>
      <c r="AU113" s="932"/>
      <c r="AV113" s="933"/>
      <c r="AW113" s="933"/>
      <c r="AX113" s="933"/>
      <c r="AY113" s="933"/>
      <c r="AZ113" s="815" t="s">
        <v>430</v>
      </c>
      <c r="BA113" s="752"/>
      <c r="BB113" s="752"/>
      <c r="BC113" s="752"/>
      <c r="BD113" s="752"/>
      <c r="BE113" s="752"/>
      <c r="BF113" s="752"/>
      <c r="BG113" s="752"/>
      <c r="BH113" s="752"/>
      <c r="BI113" s="752"/>
      <c r="BJ113" s="752"/>
      <c r="BK113" s="752"/>
      <c r="BL113" s="752"/>
      <c r="BM113" s="752"/>
      <c r="BN113" s="752"/>
      <c r="BO113" s="752"/>
      <c r="BP113" s="753"/>
      <c r="BQ113" s="816">
        <v>181785</v>
      </c>
      <c r="BR113" s="817"/>
      <c r="BS113" s="817"/>
      <c r="BT113" s="817"/>
      <c r="BU113" s="817"/>
      <c r="BV113" s="817">
        <v>174062</v>
      </c>
      <c r="BW113" s="817"/>
      <c r="BX113" s="817"/>
      <c r="BY113" s="817"/>
      <c r="BZ113" s="817"/>
      <c r="CA113" s="817">
        <v>124324</v>
      </c>
      <c r="CB113" s="817"/>
      <c r="CC113" s="817"/>
      <c r="CD113" s="817"/>
      <c r="CE113" s="817"/>
      <c r="CF113" s="875">
        <v>1</v>
      </c>
      <c r="CG113" s="876"/>
      <c r="CH113" s="876"/>
      <c r="CI113" s="876"/>
      <c r="CJ113" s="876"/>
      <c r="CK113" s="927"/>
      <c r="CL113" s="821"/>
      <c r="CM113" s="815" t="s">
        <v>431</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c r="A114" s="914"/>
      <c r="B114" s="915"/>
      <c r="C114" s="752" t="s">
        <v>432</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59152</v>
      </c>
      <c r="AB114" s="780"/>
      <c r="AC114" s="780"/>
      <c r="AD114" s="780"/>
      <c r="AE114" s="781"/>
      <c r="AF114" s="782">
        <v>60800</v>
      </c>
      <c r="AG114" s="780"/>
      <c r="AH114" s="780"/>
      <c r="AI114" s="780"/>
      <c r="AJ114" s="781"/>
      <c r="AK114" s="782">
        <v>60920</v>
      </c>
      <c r="AL114" s="780"/>
      <c r="AM114" s="780"/>
      <c r="AN114" s="780"/>
      <c r="AO114" s="781"/>
      <c r="AP114" s="824">
        <v>0.5</v>
      </c>
      <c r="AQ114" s="825"/>
      <c r="AR114" s="825"/>
      <c r="AS114" s="825"/>
      <c r="AT114" s="826"/>
      <c r="AU114" s="932"/>
      <c r="AV114" s="933"/>
      <c r="AW114" s="933"/>
      <c r="AX114" s="933"/>
      <c r="AY114" s="933"/>
      <c r="AZ114" s="815" t="s">
        <v>433</v>
      </c>
      <c r="BA114" s="752"/>
      <c r="BB114" s="752"/>
      <c r="BC114" s="752"/>
      <c r="BD114" s="752"/>
      <c r="BE114" s="752"/>
      <c r="BF114" s="752"/>
      <c r="BG114" s="752"/>
      <c r="BH114" s="752"/>
      <c r="BI114" s="752"/>
      <c r="BJ114" s="752"/>
      <c r="BK114" s="752"/>
      <c r="BL114" s="752"/>
      <c r="BM114" s="752"/>
      <c r="BN114" s="752"/>
      <c r="BO114" s="752"/>
      <c r="BP114" s="753"/>
      <c r="BQ114" s="816">
        <v>3292378</v>
      </c>
      <c r="BR114" s="817"/>
      <c r="BS114" s="817"/>
      <c r="BT114" s="817"/>
      <c r="BU114" s="817"/>
      <c r="BV114" s="817">
        <v>3151607</v>
      </c>
      <c r="BW114" s="817"/>
      <c r="BX114" s="817"/>
      <c r="BY114" s="817"/>
      <c r="BZ114" s="817"/>
      <c r="CA114" s="817">
        <v>3017989</v>
      </c>
      <c r="CB114" s="817"/>
      <c r="CC114" s="817"/>
      <c r="CD114" s="817"/>
      <c r="CE114" s="817"/>
      <c r="CF114" s="875">
        <v>23.4</v>
      </c>
      <c r="CG114" s="876"/>
      <c r="CH114" s="876"/>
      <c r="CI114" s="876"/>
      <c r="CJ114" s="876"/>
      <c r="CK114" s="927"/>
      <c r="CL114" s="821"/>
      <c r="CM114" s="815" t="s">
        <v>434</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c r="A115" s="914"/>
      <c r="B115" s="915"/>
      <c r="C115" s="752" t="s">
        <v>435</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50129</v>
      </c>
      <c r="AB115" s="919"/>
      <c r="AC115" s="919"/>
      <c r="AD115" s="919"/>
      <c r="AE115" s="920"/>
      <c r="AF115" s="921">
        <v>53433</v>
      </c>
      <c r="AG115" s="919"/>
      <c r="AH115" s="919"/>
      <c r="AI115" s="919"/>
      <c r="AJ115" s="920"/>
      <c r="AK115" s="921">
        <v>51749</v>
      </c>
      <c r="AL115" s="919"/>
      <c r="AM115" s="919"/>
      <c r="AN115" s="919"/>
      <c r="AO115" s="920"/>
      <c r="AP115" s="922">
        <v>0.4</v>
      </c>
      <c r="AQ115" s="923"/>
      <c r="AR115" s="923"/>
      <c r="AS115" s="923"/>
      <c r="AT115" s="924"/>
      <c r="AU115" s="932"/>
      <c r="AV115" s="933"/>
      <c r="AW115" s="933"/>
      <c r="AX115" s="933"/>
      <c r="AY115" s="933"/>
      <c r="AZ115" s="815" t="s">
        <v>436</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437</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c r="A116" s="916"/>
      <c r="B116" s="917"/>
      <c r="C116" s="839" t="s">
        <v>438</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439</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440</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v>43590</v>
      </c>
      <c r="DH116" s="780"/>
      <c r="DI116" s="780"/>
      <c r="DJ116" s="780"/>
      <c r="DK116" s="781"/>
      <c r="DL116" s="782">
        <v>36924</v>
      </c>
      <c r="DM116" s="780"/>
      <c r="DN116" s="780"/>
      <c r="DO116" s="780"/>
      <c r="DP116" s="781"/>
      <c r="DQ116" s="782">
        <v>30338</v>
      </c>
      <c r="DR116" s="780"/>
      <c r="DS116" s="780"/>
      <c r="DT116" s="780"/>
      <c r="DU116" s="781"/>
      <c r="DV116" s="824">
        <v>0.2</v>
      </c>
      <c r="DW116" s="825"/>
      <c r="DX116" s="825"/>
      <c r="DY116" s="825"/>
      <c r="DZ116" s="826"/>
    </row>
    <row r="117" spans="1:130" s="218" customFormat="1" ht="26.25" customHeight="1">
      <c r="A117" s="895" t="s">
        <v>176</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441</v>
      </c>
      <c r="Z117" s="897"/>
      <c r="AA117" s="902">
        <v>3931693</v>
      </c>
      <c r="AB117" s="903"/>
      <c r="AC117" s="903"/>
      <c r="AD117" s="903"/>
      <c r="AE117" s="904"/>
      <c r="AF117" s="905">
        <v>4111963</v>
      </c>
      <c r="AG117" s="903"/>
      <c r="AH117" s="903"/>
      <c r="AI117" s="903"/>
      <c r="AJ117" s="904"/>
      <c r="AK117" s="905">
        <v>3920215</v>
      </c>
      <c r="AL117" s="903"/>
      <c r="AM117" s="903"/>
      <c r="AN117" s="903"/>
      <c r="AO117" s="904"/>
      <c r="AP117" s="906"/>
      <c r="AQ117" s="907"/>
      <c r="AR117" s="907"/>
      <c r="AS117" s="907"/>
      <c r="AT117" s="908"/>
      <c r="AU117" s="932"/>
      <c r="AV117" s="933"/>
      <c r="AW117" s="933"/>
      <c r="AX117" s="933"/>
      <c r="AY117" s="933"/>
      <c r="AZ117" s="863" t="s">
        <v>442</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443</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c r="A118" s="895" t="s">
        <v>417</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414</v>
      </c>
      <c r="AB118" s="896"/>
      <c r="AC118" s="896"/>
      <c r="AD118" s="896"/>
      <c r="AE118" s="897"/>
      <c r="AF118" s="898" t="s">
        <v>415</v>
      </c>
      <c r="AG118" s="896"/>
      <c r="AH118" s="896"/>
      <c r="AI118" s="896"/>
      <c r="AJ118" s="897"/>
      <c r="AK118" s="898" t="s">
        <v>293</v>
      </c>
      <c r="AL118" s="896"/>
      <c r="AM118" s="896"/>
      <c r="AN118" s="896"/>
      <c r="AO118" s="897"/>
      <c r="AP118" s="899" t="s">
        <v>416</v>
      </c>
      <c r="AQ118" s="900"/>
      <c r="AR118" s="900"/>
      <c r="AS118" s="900"/>
      <c r="AT118" s="901"/>
      <c r="AU118" s="932"/>
      <c r="AV118" s="933"/>
      <c r="AW118" s="933"/>
      <c r="AX118" s="933"/>
      <c r="AY118" s="933"/>
      <c r="AZ118" s="838" t="s">
        <v>444</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445</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c r="A119" s="818" t="s">
        <v>420</v>
      </c>
      <c r="B119" s="819"/>
      <c r="C119" s="860" t="s">
        <v>421</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v>21521</v>
      </c>
      <c r="AB119" s="889"/>
      <c r="AC119" s="889"/>
      <c r="AD119" s="889"/>
      <c r="AE119" s="890"/>
      <c r="AF119" s="891">
        <v>27866</v>
      </c>
      <c r="AG119" s="889"/>
      <c r="AH119" s="889"/>
      <c r="AI119" s="889"/>
      <c r="AJ119" s="890"/>
      <c r="AK119" s="891">
        <v>27888</v>
      </c>
      <c r="AL119" s="889"/>
      <c r="AM119" s="889"/>
      <c r="AN119" s="889"/>
      <c r="AO119" s="890"/>
      <c r="AP119" s="892">
        <v>0.2</v>
      </c>
      <c r="AQ119" s="893"/>
      <c r="AR119" s="893"/>
      <c r="AS119" s="893"/>
      <c r="AT119" s="894"/>
      <c r="AU119" s="934"/>
      <c r="AV119" s="935"/>
      <c r="AW119" s="935"/>
      <c r="AX119" s="935"/>
      <c r="AY119" s="935"/>
      <c r="AZ119" s="239" t="s">
        <v>176</v>
      </c>
      <c r="BA119" s="239"/>
      <c r="BB119" s="239"/>
      <c r="BC119" s="239"/>
      <c r="BD119" s="239"/>
      <c r="BE119" s="239"/>
      <c r="BF119" s="239"/>
      <c r="BG119" s="239"/>
      <c r="BH119" s="239"/>
      <c r="BI119" s="239"/>
      <c r="BJ119" s="239"/>
      <c r="BK119" s="239"/>
      <c r="BL119" s="239"/>
      <c r="BM119" s="239"/>
      <c r="BN119" s="239"/>
      <c r="BO119" s="877" t="s">
        <v>446</v>
      </c>
      <c r="BP119" s="878"/>
      <c r="BQ119" s="879">
        <v>44558229</v>
      </c>
      <c r="BR119" s="845"/>
      <c r="BS119" s="845"/>
      <c r="BT119" s="845"/>
      <c r="BU119" s="845"/>
      <c r="BV119" s="845">
        <v>43609186</v>
      </c>
      <c r="BW119" s="845"/>
      <c r="BX119" s="845"/>
      <c r="BY119" s="845"/>
      <c r="BZ119" s="845"/>
      <c r="CA119" s="845">
        <v>43509239</v>
      </c>
      <c r="CB119" s="845"/>
      <c r="CC119" s="845"/>
      <c r="CD119" s="845"/>
      <c r="CE119" s="845"/>
      <c r="CF119" s="748"/>
      <c r="CG119" s="749"/>
      <c r="CH119" s="749"/>
      <c r="CI119" s="749"/>
      <c r="CJ119" s="834"/>
      <c r="CK119" s="928"/>
      <c r="CL119" s="823"/>
      <c r="CM119" s="838" t="s">
        <v>447</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v>38836</v>
      </c>
      <c r="DH119" s="764"/>
      <c r="DI119" s="764"/>
      <c r="DJ119" s="764"/>
      <c r="DK119" s="765"/>
      <c r="DL119" s="766">
        <v>32364</v>
      </c>
      <c r="DM119" s="764"/>
      <c r="DN119" s="764"/>
      <c r="DO119" s="764"/>
      <c r="DP119" s="765"/>
      <c r="DQ119" s="766">
        <v>25891</v>
      </c>
      <c r="DR119" s="764"/>
      <c r="DS119" s="764"/>
      <c r="DT119" s="764"/>
      <c r="DU119" s="765"/>
      <c r="DV119" s="848">
        <v>0.2</v>
      </c>
      <c r="DW119" s="849"/>
      <c r="DX119" s="849"/>
      <c r="DY119" s="849"/>
      <c r="DZ119" s="850"/>
    </row>
    <row r="120" spans="1:130" s="218" customFormat="1" ht="26.25" customHeight="1">
      <c r="A120" s="820"/>
      <c r="B120" s="821"/>
      <c r="C120" s="815" t="s">
        <v>424</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448</v>
      </c>
      <c r="AV120" s="881"/>
      <c r="AW120" s="881"/>
      <c r="AX120" s="881"/>
      <c r="AY120" s="882"/>
      <c r="AZ120" s="860" t="s">
        <v>449</v>
      </c>
      <c r="BA120" s="808"/>
      <c r="BB120" s="808"/>
      <c r="BC120" s="808"/>
      <c r="BD120" s="808"/>
      <c r="BE120" s="808"/>
      <c r="BF120" s="808"/>
      <c r="BG120" s="808"/>
      <c r="BH120" s="808"/>
      <c r="BI120" s="808"/>
      <c r="BJ120" s="808"/>
      <c r="BK120" s="808"/>
      <c r="BL120" s="808"/>
      <c r="BM120" s="808"/>
      <c r="BN120" s="808"/>
      <c r="BO120" s="808"/>
      <c r="BP120" s="809"/>
      <c r="BQ120" s="861">
        <v>9227017</v>
      </c>
      <c r="BR120" s="842"/>
      <c r="BS120" s="842"/>
      <c r="BT120" s="842"/>
      <c r="BU120" s="842"/>
      <c r="BV120" s="842">
        <v>9604765</v>
      </c>
      <c r="BW120" s="842"/>
      <c r="BX120" s="842"/>
      <c r="BY120" s="842"/>
      <c r="BZ120" s="842"/>
      <c r="CA120" s="842">
        <v>8986019</v>
      </c>
      <c r="CB120" s="842"/>
      <c r="CC120" s="842"/>
      <c r="CD120" s="842"/>
      <c r="CE120" s="842"/>
      <c r="CF120" s="866">
        <v>69.7</v>
      </c>
      <c r="CG120" s="867"/>
      <c r="CH120" s="867"/>
      <c r="CI120" s="867"/>
      <c r="CJ120" s="867"/>
      <c r="CK120" s="868" t="s">
        <v>450</v>
      </c>
      <c r="CL120" s="852"/>
      <c r="CM120" s="852"/>
      <c r="CN120" s="852"/>
      <c r="CO120" s="853"/>
      <c r="CP120" s="872" t="s">
        <v>396</v>
      </c>
      <c r="CQ120" s="873"/>
      <c r="CR120" s="873"/>
      <c r="CS120" s="873"/>
      <c r="CT120" s="873"/>
      <c r="CU120" s="873"/>
      <c r="CV120" s="873"/>
      <c r="CW120" s="873"/>
      <c r="CX120" s="873"/>
      <c r="CY120" s="873"/>
      <c r="CZ120" s="873"/>
      <c r="DA120" s="873"/>
      <c r="DB120" s="873"/>
      <c r="DC120" s="873"/>
      <c r="DD120" s="873"/>
      <c r="DE120" s="873"/>
      <c r="DF120" s="874"/>
      <c r="DG120" s="861">
        <v>5015076</v>
      </c>
      <c r="DH120" s="842"/>
      <c r="DI120" s="842"/>
      <c r="DJ120" s="842"/>
      <c r="DK120" s="842"/>
      <c r="DL120" s="842">
        <v>4895405</v>
      </c>
      <c r="DM120" s="842"/>
      <c r="DN120" s="842"/>
      <c r="DO120" s="842"/>
      <c r="DP120" s="842"/>
      <c r="DQ120" s="842">
        <v>5045467</v>
      </c>
      <c r="DR120" s="842"/>
      <c r="DS120" s="842"/>
      <c r="DT120" s="842"/>
      <c r="DU120" s="842"/>
      <c r="DV120" s="843">
        <v>39.1</v>
      </c>
      <c r="DW120" s="843"/>
      <c r="DX120" s="843"/>
      <c r="DY120" s="843"/>
      <c r="DZ120" s="844"/>
    </row>
    <row r="121" spans="1:130" s="218" customFormat="1" ht="26.25" customHeight="1">
      <c r="A121" s="820"/>
      <c r="B121" s="821"/>
      <c r="C121" s="863" t="s">
        <v>451</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452</v>
      </c>
      <c r="BA121" s="752"/>
      <c r="BB121" s="752"/>
      <c r="BC121" s="752"/>
      <c r="BD121" s="752"/>
      <c r="BE121" s="752"/>
      <c r="BF121" s="752"/>
      <c r="BG121" s="752"/>
      <c r="BH121" s="752"/>
      <c r="BI121" s="752"/>
      <c r="BJ121" s="752"/>
      <c r="BK121" s="752"/>
      <c r="BL121" s="752"/>
      <c r="BM121" s="752"/>
      <c r="BN121" s="752"/>
      <c r="BO121" s="752"/>
      <c r="BP121" s="753"/>
      <c r="BQ121" s="816">
        <v>601679</v>
      </c>
      <c r="BR121" s="817"/>
      <c r="BS121" s="817"/>
      <c r="BT121" s="817"/>
      <c r="BU121" s="817"/>
      <c r="BV121" s="817">
        <v>595518</v>
      </c>
      <c r="BW121" s="817"/>
      <c r="BX121" s="817"/>
      <c r="BY121" s="817"/>
      <c r="BZ121" s="817"/>
      <c r="CA121" s="817">
        <v>591300</v>
      </c>
      <c r="CB121" s="817"/>
      <c r="CC121" s="817"/>
      <c r="CD121" s="817"/>
      <c r="CE121" s="817"/>
      <c r="CF121" s="875">
        <v>4.5999999999999996</v>
      </c>
      <c r="CG121" s="876"/>
      <c r="CH121" s="876"/>
      <c r="CI121" s="876"/>
      <c r="CJ121" s="876"/>
      <c r="CK121" s="869"/>
      <c r="CL121" s="855"/>
      <c r="CM121" s="855"/>
      <c r="CN121" s="855"/>
      <c r="CO121" s="856"/>
      <c r="CP121" s="835" t="s">
        <v>393</v>
      </c>
      <c r="CQ121" s="836"/>
      <c r="CR121" s="836"/>
      <c r="CS121" s="836"/>
      <c r="CT121" s="836"/>
      <c r="CU121" s="836"/>
      <c r="CV121" s="836"/>
      <c r="CW121" s="836"/>
      <c r="CX121" s="836"/>
      <c r="CY121" s="836"/>
      <c r="CZ121" s="836"/>
      <c r="DA121" s="836"/>
      <c r="DB121" s="836"/>
      <c r="DC121" s="836"/>
      <c r="DD121" s="836"/>
      <c r="DE121" s="836"/>
      <c r="DF121" s="837"/>
      <c r="DG121" s="816">
        <v>1590247</v>
      </c>
      <c r="DH121" s="817"/>
      <c r="DI121" s="817"/>
      <c r="DJ121" s="817"/>
      <c r="DK121" s="817"/>
      <c r="DL121" s="817">
        <v>1655706</v>
      </c>
      <c r="DM121" s="817"/>
      <c r="DN121" s="817"/>
      <c r="DO121" s="817"/>
      <c r="DP121" s="817"/>
      <c r="DQ121" s="817">
        <v>1792455</v>
      </c>
      <c r="DR121" s="817"/>
      <c r="DS121" s="817"/>
      <c r="DT121" s="817"/>
      <c r="DU121" s="817"/>
      <c r="DV121" s="794">
        <v>13.9</v>
      </c>
      <c r="DW121" s="794"/>
      <c r="DX121" s="794"/>
      <c r="DY121" s="794"/>
      <c r="DZ121" s="795"/>
    </row>
    <row r="122" spans="1:130" s="218" customFormat="1" ht="26.25" customHeight="1">
      <c r="A122" s="820"/>
      <c r="B122" s="821"/>
      <c r="C122" s="815" t="s">
        <v>434</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453</v>
      </c>
      <c r="BA122" s="839"/>
      <c r="BB122" s="839"/>
      <c r="BC122" s="839"/>
      <c r="BD122" s="839"/>
      <c r="BE122" s="839"/>
      <c r="BF122" s="839"/>
      <c r="BG122" s="839"/>
      <c r="BH122" s="839"/>
      <c r="BI122" s="839"/>
      <c r="BJ122" s="839"/>
      <c r="BK122" s="839"/>
      <c r="BL122" s="839"/>
      <c r="BM122" s="839"/>
      <c r="BN122" s="839"/>
      <c r="BO122" s="839"/>
      <c r="BP122" s="840"/>
      <c r="BQ122" s="879">
        <v>29515307</v>
      </c>
      <c r="BR122" s="845"/>
      <c r="BS122" s="845"/>
      <c r="BT122" s="845"/>
      <c r="BU122" s="845"/>
      <c r="BV122" s="845">
        <v>29114330</v>
      </c>
      <c r="BW122" s="845"/>
      <c r="BX122" s="845"/>
      <c r="BY122" s="845"/>
      <c r="BZ122" s="845"/>
      <c r="CA122" s="845">
        <v>29363608</v>
      </c>
      <c r="CB122" s="845"/>
      <c r="CC122" s="845"/>
      <c r="CD122" s="845"/>
      <c r="CE122" s="845"/>
      <c r="CF122" s="846">
        <v>227.7</v>
      </c>
      <c r="CG122" s="847"/>
      <c r="CH122" s="847"/>
      <c r="CI122" s="847"/>
      <c r="CJ122" s="847"/>
      <c r="CK122" s="869"/>
      <c r="CL122" s="855"/>
      <c r="CM122" s="855"/>
      <c r="CN122" s="855"/>
      <c r="CO122" s="856"/>
      <c r="CP122" s="835" t="s">
        <v>397</v>
      </c>
      <c r="CQ122" s="836"/>
      <c r="CR122" s="836"/>
      <c r="CS122" s="836"/>
      <c r="CT122" s="836"/>
      <c r="CU122" s="836"/>
      <c r="CV122" s="836"/>
      <c r="CW122" s="836"/>
      <c r="CX122" s="836"/>
      <c r="CY122" s="836"/>
      <c r="CZ122" s="836"/>
      <c r="DA122" s="836"/>
      <c r="DB122" s="836"/>
      <c r="DC122" s="836"/>
      <c r="DD122" s="836"/>
      <c r="DE122" s="836"/>
      <c r="DF122" s="837"/>
      <c r="DG122" s="816">
        <v>669170</v>
      </c>
      <c r="DH122" s="817"/>
      <c r="DI122" s="817"/>
      <c r="DJ122" s="817"/>
      <c r="DK122" s="817"/>
      <c r="DL122" s="817">
        <v>406701</v>
      </c>
      <c r="DM122" s="817"/>
      <c r="DN122" s="817"/>
      <c r="DO122" s="817"/>
      <c r="DP122" s="817"/>
      <c r="DQ122" s="817">
        <v>249063</v>
      </c>
      <c r="DR122" s="817"/>
      <c r="DS122" s="817"/>
      <c r="DT122" s="817"/>
      <c r="DU122" s="817"/>
      <c r="DV122" s="794">
        <v>1.9</v>
      </c>
      <c r="DW122" s="794"/>
      <c r="DX122" s="794"/>
      <c r="DY122" s="794"/>
      <c r="DZ122" s="795"/>
    </row>
    <row r="123" spans="1:130" s="218" customFormat="1" ht="26.25" customHeight="1">
      <c r="A123" s="820"/>
      <c r="B123" s="821"/>
      <c r="C123" s="815" t="s">
        <v>440</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v>4784</v>
      </c>
      <c r="AB123" s="780"/>
      <c r="AC123" s="780"/>
      <c r="AD123" s="780"/>
      <c r="AE123" s="781"/>
      <c r="AF123" s="782">
        <v>7030</v>
      </c>
      <c r="AG123" s="780"/>
      <c r="AH123" s="780"/>
      <c r="AI123" s="780"/>
      <c r="AJ123" s="781"/>
      <c r="AK123" s="782">
        <v>6871</v>
      </c>
      <c r="AL123" s="780"/>
      <c r="AM123" s="780"/>
      <c r="AN123" s="780"/>
      <c r="AO123" s="781"/>
      <c r="AP123" s="824">
        <v>0.1</v>
      </c>
      <c r="AQ123" s="825"/>
      <c r="AR123" s="825"/>
      <c r="AS123" s="825"/>
      <c r="AT123" s="826"/>
      <c r="AU123" s="886"/>
      <c r="AV123" s="887"/>
      <c r="AW123" s="887"/>
      <c r="AX123" s="887"/>
      <c r="AY123" s="887"/>
      <c r="AZ123" s="239" t="s">
        <v>176</v>
      </c>
      <c r="BA123" s="239"/>
      <c r="BB123" s="239"/>
      <c r="BC123" s="239"/>
      <c r="BD123" s="239"/>
      <c r="BE123" s="239"/>
      <c r="BF123" s="239"/>
      <c r="BG123" s="239"/>
      <c r="BH123" s="239"/>
      <c r="BI123" s="239"/>
      <c r="BJ123" s="239"/>
      <c r="BK123" s="239"/>
      <c r="BL123" s="239"/>
      <c r="BM123" s="239"/>
      <c r="BN123" s="239"/>
      <c r="BO123" s="877" t="s">
        <v>454</v>
      </c>
      <c r="BP123" s="878"/>
      <c r="BQ123" s="832">
        <v>39344003</v>
      </c>
      <c r="BR123" s="833"/>
      <c r="BS123" s="833"/>
      <c r="BT123" s="833"/>
      <c r="BU123" s="833"/>
      <c r="BV123" s="833">
        <v>39314613</v>
      </c>
      <c r="BW123" s="833"/>
      <c r="BX123" s="833"/>
      <c r="BY123" s="833"/>
      <c r="BZ123" s="833"/>
      <c r="CA123" s="833">
        <v>38940927</v>
      </c>
      <c r="CB123" s="833"/>
      <c r="CC123" s="833"/>
      <c r="CD123" s="833"/>
      <c r="CE123" s="833"/>
      <c r="CF123" s="748"/>
      <c r="CG123" s="749"/>
      <c r="CH123" s="749"/>
      <c r="CI123" s="749"/>
      <c r="CJ123" s="834"/>
      <c r="CK123" s="869"/>
      <c r="CL123" s="855"/>
      <c r="CM123" s="855"/>
      <c r="CN123" s="855"/>
      <c r="CO123" s="856"/>
      <c r="CP123" s="835" t="s">
        <v>390</v>
      </c>
      <c r="CQ123" s="836"/>
      <c r="CR123" s="836"/>
      <c r="CS123" s="836"/>
      <c r="CT123" s="836"/>
      <c r="CU123" s="836"/>
      <c r="CV123" s="836"/>
      <c r="CW123" s="836"/>
      <c r="CX123" s="836"/>
      <c r="CY123" s="836"/>
      <c r="CZ123" s="836"/>
      <c r="DA123" s="836"/>
      <c r="DB123" s="836"/>
      <c r="DC123" s="836"/>
      <c r="DD123" s="836"/>
      <c r="DE123" s="836"/>
      <c r="DF123" s="837"/>
      <c r="DG123" s="779">
        <v>264</v>
      </c>
      <c r="DH123" s="780"/>
      <c r="DI123" s="780"/>
      <c r="DJ123" s="780"/>
      <c r="DK123" s="781"/>
      <c r="DL123" s="782">
        <v>174</v>
      </c>
      <c r="DM123" s="780"/>
      <c r="DN123" s="780"/>
      <c r="DO123" s="780"/>
      <c r="DP123" s="781"/>
      <c r="DQ123" s="782">
        <v>421</v>
      </c>
      <c r="DR123" s="780"/>
      <c r="DS123" s="780"/>
      <c r="DT123" s="780"/>
      <c r="DU123" s="781"/>
      <c r="DV123" s="824">
        <v>0</v>
      </c>
      <c r="DW123" s="825"/>
      <c r="DX123" s="825"/>
      <c r="DY123" s="825"/>
      <c r="DZ123" s="826"/>
    </row>
    <row r="124" spans="1:130" s="218" customFormat="1" ht="26.25" customHeight="1" thickBot="1">
      <c r="A124" s="820"/>
      <c r="B124" s="821"/>
      <c r="C124" s="815" t="s">
        <v>443</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455</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41.2</v>
      </c>
      <c r="BR124" s="831"/>
      <c r="BS124" s="831"/>
      <c r="BT124" s="831"/>
      <c r="BU124" s="831"/>
      <c r="BV124" s="831">
        <v>34</v>
      </c>
      <c r="BW124" s="831"/>
      <c r="BX124" s="831"/>
      <c r="BY124" s="831"/>
      <c r="BZ124" s="831"/>
      <c r="CA124" s="831">
        <v>35.4</v>
      </c>
      <c r="CB124" s="831"/>
      <c r="CC124" s="831"/>
      <c r="CD124" s="831"/>
      <c r="CE124" s="831"/>
      <c r="CF124" s="726"/>
      <c r="CG124" s="727"/>
      <c r="CH124" s="727"/>
      <c r="CI124" s="727"/>
      <c r="CJ124" s="862"/>
      <c r="CK124" s="870"/>
      <c r="CL124" s="870"/>
      <c r="CM124" s="870"/>
      <c r="CN124" s="870"/>
      <c r="CO124" s="871"/>
      <c r="CP124" s="835" t="s">
        <v>456</v>
      </c>
      <c r="CQ124" s="836"/>
      <c r="CR124" s="836"/>
      <c r="CS124" s="836"/>
      <c r="CT124" s="836"/>
      <c r="CU124" s="836"/>
      <c r="CV124" s="836"/>
      <c r="CW124" s="836"/>
      <c r="CX124" s="836"/>
      <c r="CY124" s="836"/>
      <c r="CZ124" s="836"/>
      <c r="DA124" s="836"/>
      <c r="DB124" s="836"/>
      <c r="DC124" s="836"/>
      <c r="DD124" s="836"/>
      <c r="DE124" s="836"/>
      <c r="DF124" s="837"/>
      <c r="DG124" s="763">
        <v>82000</v>
      </c>
      <c r="DH124" s="764"/>
      <c r="DI124" s="764"/>
      <c r="DJ124" s="764"/>
      <c r="DK124" s="765"/>
      <c r="DL124" s="766">
        <v>82617</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c r="A125" s="820"/>
      <c r="B125" s="821"/>
      <c r="C125" s="815" t="s">
        <v>445</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457</v>
      </c>
      <c r="CL125" s="852"/>
      <c r="CM125" s="852"/>
      <c r="CN125" s="852"/>
      <c r="CO125" s="853"/>
      <c r="CP125" s="860" t="s">
        <v>458</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c r="A126" s="820"/>
      <c r="B126" s="821"/>
      <c r="C126" s="815" t="s">
        <v>447</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v>6473</v>
      </c>
      <c r="AB126" s="780"/>
      <c r="AC126" s="780"/>
      <c r="AD126" s="780"/>
      <c r="AE126" s="781"/>
      <c r="AF126" s="782">
        <v>6473</v>
      </c>
      <c r="AG126" s="780"/>
      <c r="AH126" s="780"/>
      <c r="AI126" s="780"/>
      <c r="AJ126" s="781"/>
      <c r="AK126" s="782">
        <v>7999</v>
      </c>
      <c r="AL126" s="780"/>
      <c r="AM126" s="780"/>
      <c r="AN126" s="780"/>
      <c r="AO126" s="781"/>
      <c r="AP126" s="824">
        <v>0.1</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459</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c r="A127" s="822"/>
      <c r="B127" s="823"/>
      <c r="C127" s="838" t="s">
        <v>460</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v>17351</v>
      </c>
      <c r="AB127" s="780"/>
      <c r="AC127" s="780"/>
      <c r="AD127" s="780"/>
      <c r="AE127" s="781"/>
      <c r="AF127" s="782">
        <v>12064</v>
      </c>
      <c r="AG127" s="780"/>
      <c r="AH127" s="780"/>
      <c r="AI127" s="780"/>
      <c r="AJ127" s="781"/>
      <c r="AK127" s="782">
        <v>8991</v>
      </c>
      <c r="AL127" s="780"/>
      <c r="AM127" s="780"/>
      <c r="AN127" s="780"/>
      <c r="AO127" s="781"/>
      <c r="AP127" s="824">
        <v>0.1</v>
      </c>
      <c r="AQ127" s="825"/>
      <c r="AR127" s="825"/>
      <c r="AS127" s="825"/>
      <c r="AT127" s="826"/>
      <c r="AU127" s="220"/>
      <c r="AV127" s="220"/>
      <c r="AW127" s="220"/>
      <c r="AX127" s="841" t="s">
        <v>461</v>
      </c>
      <c r="AY127" s="812"/>
      <c r="AZ127" s="812"/>
      <c r="BA127" s="812"/>
      <c r="BB127" s="812"/>
      <c r="BC127" s="812"/>
      <c r="BD127" s="812"/>
      <c r="BE127" s="813"/>
      <c r="BF127" s="811" t="s">
        <v>462</v>
      </c>
      <c r="BG127" s="812"/>
      <c r="BH127" s="812"/>
      <c r="BI127" s="812"/>
      <c r="BJ127" s="812"/>
      <c r="BK127" s="812"/>
      <c r="BL127" s="813"/>
      <c r="BM127" s="811" t="s">
        <v>463</v>
      </c>
      <c r="BN127" s="812"/>
      <c r="BO127" s="812"/>
      <c r="BP127" s="812"/>
      <c r="BQ127" s="812"/>
      <c r="BR127" s="812"/>
      <c r="BS127" s="813"/>
      <c r="BT127" s="811" t="s">
        <v>464</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465</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c r="A128" s="796" t="s">
        <v>466</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467</v>
      </c>
      <c r="X128" s="798"/>
      <c r="Y128" s="798"/>
      <c r="Z128" s="799"/>
      <c r="AA128" s="800">
        <v>18555</v>
      </c>
      <c r="AB128" s="801"/>
      <c r="AC128" s="801"/>
      <c r="AD128" s="801"/>
      <c r="AE128" s="802"/>
      <c r="AF128" s="803">
        <v>10227</v>
      </c>
      <c r="AG128" s="801"/>
      <c r="AH128" s="801"/>
      <c r="AI128" s="801"/>
      <c r="AJ128" s="802"/>
      <c r="AK128" s="803">
        <v>40990</v>
      </c>
      <c r="AL128" s="801"/>
      <c r="AM128" s="801"/>
      <c r="AN128" s="801"/>
      <c r="AO128" s="802"/>
      <c r="AP128" s="804"/>
      <c r="AQ128" s="805"/>
      <c r="AR128" s="805"/>
      <c r="AS128" s="805"/>
      <c r="AT128" s="806"/>
      <c r="AU128" s="220"/>
      <c r="AV128" s="220"/>
      <c r="AW128" s="220"/>
      <c r="AX128" s="807" t="s">
        <v>468</v>
      </c>
      <c r="AY128" s="808"/>
      <c r="AZ128" s="808"/>
      <c r="BA128" s="808"/>
      <c r="BB128" s="808"/>
      <c r="BC128" s="808"/>
      <c r="BD128" s="808"/>
      <c r="BE128" s="809"/>
      <c r="BF128" s="786" t="s">
        <v>122</v>
      </c>
      <c r="BG128" s="787"/>
      <c r="BH128" s="787"/>
      <c r="BI128" s="787"/>
      <c r="BJ128" s="787"/>
      <c r="BK128" s="787"/>
      <c r="BL128" s="810"/>
      <c r="BM128" s="786">
        <v>12.72</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469</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470</v>
      </c>
      <c r="X129" s="777"/>
      <c r="Y129" s="777"/>
      <c r="Z129" s="778"/>
      <c r="AA129" s="779">
        <v>15491690</v>
      </c>
      <c r="AB129" s="780"/>
      <c r="AC129" s="780"/>
      <c r="AD129" s="780"/>
      <c r="AE129" s="781"/>
      <c r="AF129" s="782">
        <v>15597358</v>
      </c>
      <c r="AG129" s="780"/>
      <c r="AH129" s="780"/>
      <c r="AI129" s="780"/>
      <c r="AJ129" s="781"/>
      <c r="AK129" s="782">
        <v>15774772</v>
      </c>
      <c r="AL129" s="780"/>
      <c r="AM129" s="780"/>
      <c r="AN129" s="780"/>
      <c r="AO129" s="781"/>
      <c r="AP129" s="783"/>
      <c r="AQ129" s="784"/>
      <c r="AR129" s="784"/>
      <c r="AS129" s="784"/>
      <c r="AT129" s="785"/>
      <c r="AU129" s="221"/>
      <c r="AV129" s="221"/>
      <c r="AW129" s="221"/>
      <c r="AX129" s="751" t="s">
        <v>471</v>
      </c>
      <c r="AY129" s="752"/>
      <c r="AZ129" s="752"/>
      <c r="BA129" s="752"/>
      <c r="BB129" s="752"/>
      <c r="BC129" s="752"/>
      <c r="BD129" s="752"/>
      <c r="BE129" s="753"/>
      <c r="BF129" s="770" t="s">
        <v>122</v>
      </c>
      <c r="BG129" s="771"/>
      <c r="BH129" s="771"/>
      <c r="BI129" s="771"/>
      <c r="BJ129" s="771"/>
      <c r="BK129" s="771"/>
      <c r="BL129" s="772"/>
      <c r="BM129" s="770">
        <v>17.72</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c r="A130" s="774" t="s">
        <v>472</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473</v>
      </c>
      <c r="X130" s="777"/>
      <c r="Y130" s="777"/>
      <c r="Z130" s="778"/>
      <c r="AA130" s="779">
        <v>2838076</v>
      </c>
      <c r="AB130" s="780"/>
      <c r="AC130" s="780"/>
      <c r="AD130" s="780"/>
      <c r="AE130" s="781"/>
      <c r="AF130" s="782">
        <v>2977975</v>
      </c>
      <c r="AG130" s="780"/>
      <c r="AH130" s="780"/>
      <c r="AI130" s="780"/>
      <c r="AJ130" s="781"/>
      <c r="AK130" s="782">
        <v>2876443</v>
      </c>
      <c r="AL130" s="780"/>
      <c r="AM130" s="780"/>
      <c r="AN130" s="780"/>
      <c r="AO130" s="781"/>
      <c r="AP130" s="783"/>
      <c r="AQ130" s="784"/>
      <c r="AR130" s="784"/>
      <c r="AS130" s="784"/>
      <c r="AT130" s="785"/>
      <c r="AU130" s="221"/>
      <c r="AV130" s="221"/>
      <c r="AW130" s="221"/>
      <c r="AX130" s="751" t="s">
        <v>474</v>
      </c>
      <c r="AY130" s="752"/>
      <c r="AZ130" s="752"/>
      <c r="BA130" s="752"/>
      <c r="BB130" s="752"/>
      <c r="BC130" s="752"/>
      <c r="BD130" s="752"/>
      <c r="BE130" s="753"/>
      <c r="BF130" s="754">
        <v>8.3000000000000007</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475</v>
      </c>
      <c r="X131" s="761"/>
      <c r="Y131" s="761"/>
      <c r="Z131" s="762"/>
      <c r="AA131" s="763">
        <v>12653614</v>
      </c>
      <c r="AB131" s="764"/>
      <c r="AC131" s="764"/>
      <c r="AD131" s="764"/>
      <c r="AE131" s="765"/>
      <c r="AF131" s="766">
        <v>12619383</v>
      </c>
      <c r="AG131" s="764"/>
      <c r="AH131" s="764"/>
      <c r="AI131" s="764"/>
      <c r="AJ131" s="765"/>
      <c r="AK131" s="766">
        <v>12898329</v>
      </c>
      <c r="AL131" s="764"/>
      <c r="AM131" s="764"/>
      <c r="AN131" s="764"/>
      <c r="AO131" s="765"/>
      <c r="AP131" s="767"/>
      <c r="AQ131" s="768"/>
      <c r="AR131" s="768"/>
      <c r="AS131" s="768"/>
      <c r="AT131" s="769"/>
      <c r="AU131" s="221"/>
      <c r="AV131" s="221"/>
      <c r="AW131" s="221"/>
      <c r="AX131" s="729" t="s">
        <v>476</v>
      </c>
      <c r="AY131" s="730"/>
      <c r="AZ131" s="730"/>
      <c r="BA131" s="730"/>
      <c r="BB131" s="730"/>
      <c r="BC131" s="730"/>
      <c r="BD131" s="730"/>
      <c r="BE131" s="731"/>
      <c r="BF131" s="732">
        <v>35.4</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c r="A132" s="738" t="s">
        <v>477</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478</v>
      </c>
      <c r="W132" s="742"/>
      <c r="X132" s="742"/>
      <c r="Y132" s="742"/>
      <c r="Z132" s="743"/>
      <c r="AA132" s="744">
        <v>8.4960865729999995</v>
      </c>
      <c r="AB132" s="745"/>
      <c r="AC132" s="745"/>
      <c r="AD132" s="745"/>
      <c r="AE132" s="746"/>
      <c r="AF132" s="747">
        <v>8.9050391770000008</v>
      </c>
      <c r="AG132" s="745"/>
      <c r="AH132" s="745"/>
      <c r="AI132" s="745"/>
      <c r="AJ132" s="746"/>
      <c r="AK132" s="747">
        <v>7.7745109460000004</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479</v>
      </c>
      <c r="W133" s="721"/>
      <c r="X133" s="721"/>
      <c r="Y133" s="721"/>
      <c r="Z133" s="722"/>
      <c r="AA133" s="723">
        <v>7.6</v>
      </c>
      <c r="AB133" s="724"/>
      <c r="AC133" s="724"/>
      <c r="AD133" s="724"/>
      <c r="AE133" s="725"/>
      <c r="AF133" s="723">
        <v>8.1999999999999993</v>
      </c>
      <c r="AG133" s="724"/>
      <c r="AH133" s="724"/>
      <c r="AI133" s="724"/>
      <c r="AJ133" s="725"/>
      <c r="AK133" s="723">
        <v>8.3000000000000007</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WuSNu9dcxY4W10dwytBnzOA/Dr0RX+xeZA5TfxtD1RWxYT8GCFJVvUVf5GqCqugbIEmXktaH0ueP1OhgqZ6fXw==" saltValue="FbYclgdlU6vj7H9qWHLEE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cols>
    <col min="1" max="120" width="2.7265625" style="248" customWidth="1"/>
    <col min="121" max="121" width="0" style="247" hidden="1" customWidth="1"/>
    <col min="122" max="16384" width="9" style="247" hidden="1"/>
  </cols>
  <sheetData>
    <row r="1" spans="1:120" ht="13">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247"/>
    </row>
    <row r="17" spans="119:120" ht="13">
      <c r="DP17" s="247"/>
    </row>
    <row r="18" spans="119:120" ht="13"/>
    <row r="19" spans="119:120" ht="13"/>
    <row r="20" spans="119:120" ht="13">
      <c r="DO20" s="247"/>
      <c r="DP20" s="247"/>
    </row>
    <row r="21" spans="119:120" ht="13">
      <c r="DP21" s="247"/>
    </row>
    <row r="22" spans="119:120" ht="13"/>
    <row r="23" spans="119:120" ht="13">
      <c r="DO23" s="247"/>
      <c r="DP23" s="247"/>
    </row>
    <row r="24" spans="119:120" ht="13">
      <c r="DP24" s="247"/>
    </row>
    <row r="25" spans="119:120" ht="13">
      <c r="DP25" s="247"/>
    </row>
    <row r="26" spans="119:120" ht="13">
      <c r="DO26" s="247"/>
      <c r="DP26" s="247"/>
    </row>
    <row r="27" spans="119:120" ht="13"/>
    <row r="28" spans="119:120" ht="13">
      <c r="DO28" s="247"/>
      <c r="DP28" s="247"/>
    </row>
    <row r="29" spans="119:120" ht="13">
      <c r="DP29" s="247"/>
    </row>
    <row r="30" spans="119:120" ht="13"/>
    <row r="31" spans="119:120" ht="13">
      <c r="DO31" s="247"/>
      <c r="DP31" s="247"/>
    </row>
    <row r="32" spans="119:120" ht="13"/>
    <row r="33" spans="98:120" ht="13">
      <c r="DO33" s="247"/>
      <c r="DP33" s="247"/>
    </row>
    <row r="34" spans="98:120" ht="13">
      <c r="DM34" s="247"/>
    </row>
    <row r="35" spans="98:120" ht="13">
      <c r="CT35" s="247"/>
      <c r="CU35" s="247"/>
      <c r="CV35" s="247"/>
      <c r="CY35" s="247"/>
      <c r="CZ35" s="247"/>
      <c r="DA35" s="247"/>
      <c r="DD35" s="247"/>
      <c r="DE35" s="247"/>
      <c r="DF35" s="247"/>
      <c r="DI35" s="247"/>
      <c r="DJ35" s="247"/>
      <c r="DK35" s="247"/>
      <c r="DM35" s="247"/>
      <c r="DN35" s="247"/>
      <c r="DO35" s="247"/>
      <c r="DP35" s="247"/>
    </row>
    <row r="36" spans="98:120" ht="13"/>
    <row r="37" spans="98:120" ht="13">
      <c r="CW37" s="247"/>
      <c r="DB37" s="247"/>
      <c r="DG37" s="247"/>
      <c r="DL37" s="247"/>
      <c r="DP37" s="247"/>
    </row>
    <row r="38" spans="98:120" ht="13">
      <c r="CT38" s="247"/>
      <c r="CU38" s="247"/>
      <c r="CV38" s="247"/>
      <c r="CW38" s="247"/>
      <c r="CY38" s="247"/>
      <c r="CZ38" s="247"/>
      <c r="DA38" s="247"/>
      <c r="DB38" s="247"/>
      <c r="DD38" s="247"/>
      <c r="DE38" s="247"/>
      <c r="DF38" s="247"/>
      <c r="DG38" s="247"/>
      <c r="DI38" s="247"/>
      <c r="DJ38" s="247"/>
      <c r="DK38" s="247"/>
      <c r="DL38" s="247"/>
      <c r="DN38" s="247"/>
      <c r="DO38" s="247"/>
      <c r="DP38" s="247"/>
    </row>
    <row r="39" spans="98:120" ht="13"/>
    <row r="40" spans="98:120" ht="13"/>
    <row r="41" spans="98:120" ht="13"/>
    <row r="42" spans="98:120" ht="13"/>
    <row r="43" spans="98:120" ht="13"/>
    <row r="44" spans="98:120" ht="13"/>
    <row r="45" spans="98:120" ht="13"/>
    <row r="46" spans="98:120" ht="13"/>
    <row r="47" spans="98:120" ht="13"/>
    <row r="48" spans="98:120" ht="13"/>
    <row r="49" spans="22:120" ht="13">
      <c r="DN49" s="247"/>
      <c r="DO49" s="247"/>
      <c r="DP49" s="247"/>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247"/>
      <c r="CS63" s="247"/>
      <c r="CX63" s="247"/>
      <c r="DC63" s="247"/>
      <c r="DH63" s="247"/>
    </row>
    <row r="64" spans="22:120" ht="13">
      <c r="V64" s="247"/>
    </row>
    <row r="65" spans="15:120" ht="13">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c r="Q66" s="247"/>
      <c r="S66" s="247"/>
      <c r="U66" s="247"/>
      <c r="DM66" s="247"/>
    </row>
    <row r="67" spans="15:120" ht="13">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row r="69" spans="15:120" ht="13"/>
    <row r="70" spans="15:120" ht="13"/>
    <row r="71" spans="15:120" ht="13"/>
    <row r="72" spans="15:120" ht="13">
      <c r="DP72" s="247"/>
    </row>
    <row r="73" spans="15:120" ht="13">
      <c r="DP73" s="247"/>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247"/>
      <c r="CX96" s="247"/>
      <c r="DC96" s="247"/>
      <c r="DH96" s="247"/>
    </row>
    <row r="97" spans="24:120" ht="13">
      <c r="CS97" s="247"/>
      <c r="CX97" s="247"/>
      <c r="DC97" s="247"/>
      <c r="DH97" s="247"/>
      <c r="DP97" s="248" t="s">
        <v>480</v>
      </c>
    </row>
    <row r="98" spans="24:120" ht="13" hidden="1">
      <c r="CS98" s="247"/>
      <c r="CX98" s="247"/>
      <c r="DC98" s="247"/>
      <c r="DH98" s="247"/>
    </row>
    <row r="99" spans="24:120" ht="13" hidden="1">
      <c r="CS99" s="247"/>
      <c r="CX99" s="247"/>
      <c r="DC99" s="247"/>
      <c r="DH99" s="247"/>
    </row>
    <row r="101" spans="24:120" ht="12" hidden="1" customHeight="1">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c r="CU102" s="247"/>
      <c r="CZ102" s="247"/>
      <c r="DE102" s="247"/>
      <c r="DJ102" s="247"/>
      <c r="DM102" s="247"/>
    </row>
    <row r="103" spans="24:120" ht="13" hidden="1">
      <c r="CT103" s="247"/>
      <c r="CV103" s="247"/>
      <c r="CW103" s="247"/>
      <c r="CY103" s="247"/>
      <c r="DA103" s="247"/>
      <c r="DB103" s="247"/>
      <c r="DD103" s="247"/>
      <c r="DF103" s="247"/>
      <c r="DG103" s="247"/>
      <c r="DI103" s="247"/>
      <c r="DK103" s="247"/>
      <c r="DL103" s="247"/>
      <c r="DM103" s="247"/>
      <c r="DN103" s="247"/>
      <c r="DO103" s="247"/>
      <c r="DP103" s="247"/>
    </row>
    <row r="104" spans="24:120" ht="13" hidden="1">
      <c r="CV104" s="247"/>
      <c r="CW104" s="247"/>
      <c r="DA104" s="247"/>
      <c r="DB104" s="247"/>
      <c r="DF104" s="247"/>
      <c r="DG104" s="247"/>
      <c r="DK104" s="247"/>
      <c r="DL104" s="247"/>
      <c r="DN104" s="247"/>
      <c r="DO104" s="247"/>
      <c r="DP104" s="247"/>
    </row>
    <row r="105" spans="24:120" ht="12.75" hidden="1" customHeight="1"/>
  </sheetData>
  <sheetProtection algorithmName="SHA-512" hashValue="sQdh3yFaOCV95/ChdvRbqyfEvgfZTj6LE0PI86BLuZPw7TNLBV3W48o78Ikb57jwSjV+zFU0Jo302mONnLYQ9w==" saltValue="fbIhLZivl07m4RupuhyyO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cols>
    <col min="1" max="116" width="2.6328125" style="248" customWidth="1"/>
    <col min="117" max="16384" width="9" style="247" hidden="1"/>
  </cols>
  <sheetData>
    <row r="1" spans="2:116" ht="13">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row r="3" spans="2:116" ht="13"/>
    <row r="4" spans="2:116" ht="13">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row r="7" spans="2:116" ht="13"/>
    <row r="8" spans="2:116" ht="13"/>
    <row r="9" spans="2:116" ht="13"/>
    <row r="10" spans="2:116" ht="13"/>
    <row r="11" spans="2:116" ht="13"/>
    <row r="12" spans="2:116" ht="13"/>
    <row r="13" spans="2:116" ht="13"/>
    <row r="14" spans="2:116" ht="13"/>
    <row r="15" spans="2:116" ht="13"/>
    <row r="16" spans="2:116" ht="13"/>
    <row r="17" spans="9:116" ht="13"/>
    <row r="18" spans="9:116" ht="13">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row r="20" spans="9:116" ht="13"/>
    <row r="21" spans="9:116" ht="13">
      <c r="DL21" s="247"/>
    </row>
    <row r="22" spans="9:116" ht="13">
      <c r="DI22" s="247"/>
      <c r="DJ22" s="247"/>
      <c r="DK22" s="247"/>
      <c r="DL22" s="247"/>
    </row>
    <row r="23" spans="9:116" ht="13">
      <c r="CY23" s="247"/>
      <c r="CZ23" s="247"/>
      <c r="DA23" s="247"/>
      <c r="DB23" s="247"/>
      <c r="DC23" s="247"/>
      <c r="DD23" s="247"/>
      <c r="DE23" s="247"/>
      <c r="DF23" s="247"/>
      <c r="DG23" s="247"/>
      <c r="DH23" s="247"/>
      <c r="DI23" s="247"/>
      <c r="DJ23" s="247"/>
      <c r="DK23" s="247"/>
      <c r="DL23" s="247"/>
    </row>
    <row r="24" spans="9:116" ht="13"/>
    <row r="25" spans="9:116" ht="13"/>
    <row r="26" spans="9:116" ht="13"/>
    <row r="27" spans="9:116" ht="13"/>
    <row r="28" spans="9:116" ht="13"/>
    <row r="29" spans="9:116" ht="13"/>
    <row r="30" spans="9:116" ht="13"/>
    <row r="31" spans="9:116" ht="13"/>
    <row r="32" spans="9:116" ht="13"/>
    <row r="33" spans="15:116" ht="13"/>
    <row r="34" spans="15:116" ht="13"/>
    <row r="35" spans="15:116" ht="13">
      <c r="CZ35" s="247"/>
      <c r="DA35" s="247"/>
      <c r="DB35" s="247"/>
      <c r="DC35" s="247"/>
      <c r="DD35" s="247"/>
      <c r="DE35" s="247"/>
      <c r="DF35" s="247"/>
      <c r="DG35" s="247"/>
      <c r="DH35" s="247"/>
      <c r="DI35" s="247"/>
      <c r="DJ35" s="247"/>
      <c r="DK35" s="247"/>
      <c r="DL35" s="247"/>
    </row>
    <row r="36" spans="15:116" ht="13"/>
    <row r="37" spans="15:116" ht="13">
      <c r="DL37" s="247"/>
    </row>
    <row r="38" spans="15:116" ht="13">
      <c r="DI38" s="247"/>
      <c r="DJ38" s="247"/>
      <c r="DK38" s="247"/>
      <c r="DL38" s="247"/>
    </row>
    <row r="39" spans="15:116" ht="13"/>
    <row r="40" spans="15:116" ht="13"/>
    <row r="41" spans="15:116" ht="13"/>
    <row r="42" spans="15:116" ht="13"/>
    <row r="43" spans="15:116" ht="13">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c r="DL44" s="247"/>
    </row>
    <row r="45" spans="15:116" ht="13"/>
    <row r="46" spans="15:116" ht="13">
      <c r="DA46" s="247"/>
      <c r="DB46" s="247"/>
      <c r="DC46" s="247"/>
      <c r="DD46" s="247"/>
      <c r="DE46" s="247"/>
      <c r="DF46" s="247"/>
      <c r="DG46" s="247"/>
      <c r="DH46" s="247"/>
      <c r="DI46" s="247"/>
      <c r="DJ46" s="247"/>
      <c r="DK46" s="247"/>
      <c r="DL46" s="247"/>
    </row>
    <row r="47" spans="15:116" ht="13"/>
    <row r="48" spans="15:116" ht="13"/>
    <row r="49" spans="104:116" ht="13"/>
    <row r="50" spans="104:116" ht="13">
      <c r="CZ50" s="247"/>
      <c r="DA50" s="247"/>
      <c r="DB50" s="247"/>
      <c r="DC50" s="247"/>
      <c r="DD50" s="247"/>
      <c r="DE50" s="247"/>
      <c r="DF50" s="247"/>
      <c r="DG50" s="247"/>
      <c r="DH50" s="247"/>
      <c r="DI50" s="247"/>
      <c r="DJ50" s="247"/>
      <c r="DK50" s="247"/>
      <c r="DL50" s="247"/>
    </row>
    <row r="51" spans="104:116" ht="13"/>
    <row r="52" spans="104:116" ht="13"/>
    <row r="53" spans="104:116" ht="13">
      <c r="DL53" s="247"/>
    </row>
    <row r="54" spans="104:116" ht="13"/>
    <row r="55" spans="104:116" ht="13"/>
    <row r="56" spans="104:116" ht="13"/>
    <row r="57" spans="104:116" ht="13"/>
    <row r="58" spans="104:116" ht="13"/>
    <row r="59" spans="104:116" ht="13"/>
    <row r="60" spans="104:116" ht="13"/>
    <row r="61" spans="104:116" ht="13"/>
    <row r="62" spans="104:116" ht="13"/>
    <row r="63" spans="104:116" ht="13"/>
    <row r="64" spans="104:116" ht="13"/>
    <row r="65" spans="107:116" ht="13"/>
    <row r="66" spans="107:116" ht="13"/>
    <row r="67" spans="107:116" ht="13">
      <c r="DC67" s="247"/>
      <c r="DD67" s="247"/>
      <c r="DE67" s="247"/>
      <c r="DF67" s="247"/>
      <c r="DG67" s="247"/>
      <c r="DH67" s="247"/>
      <c r="DI67" s="247"/>
      <c r="DJ67" s="247"/>
      <c r="DK67" s="247"/>
      <c r="DL67" s="247"/>
    </row>
    <row r="68" spans="107:116" ht="13"/>
    <row r="69" spans="107:116" ht="13"/>
    <row r="70" spans="107:116" ht="13"/>
    <row r="71" spans="107:116" ht="13"/>
    <row r="72" spans="107:116" ht="13"/>
    <row r="73" spans="107:116" ht="13"/>
    <row r="74" spans="107:116" ht="13"/>
    <row r="75" spans="107:116" ht="13"/>
    <row r="76" spans="107:116" ht="13"/>
    <row r="77" spans="107:116" ht="13"/>
    <row r="78" spans="107:116" ht="13"/>
    <row r="79" spans="107:116" ht="13"/>
    <row r="80" spans="107:116" ht="13"/>
    <row r="81" ht="13"/>
    <row r="82" ht="13"/>
    <row r="83" ht="13"/>
    <row r="84" ht="13"/>
    <row r="85" ht="13"/>
    <row r="86" ht="13"/>
    <row r="87" ht="13"/>
    <row r="88" ht="13"/>
    <row r="89" ht="13"/>
  </sheetData>
  <sheetProtection algorithmName="SHA-512" hashValue="elngWmfiCr6tSvPgrXdWS7abTUbGwR2dYyfI63+RxgmQru/ERHmaEs2QymnJtwvhTQuxOZJwDHz9mGVTU4FBrw==" saltValue="bxKWLyLSkQLMQtnqhS+bg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c r="AS1" s="250"/>
      <c r="AT1" s="250"/>
    </row>
    <row r="2" spans="1:46" ht="13">
      <c r="AS2" s="250"/>
      <c r="AT2" s="250"/>
    </row>
    <row r="3" spans="1:46" ht="13">
      <c r="AS3" s="250"/>
      <c r="AT3" s="250"/>
    </row>
    <row r="4" spans="1:46" ht="13">
      <c r="AS4" s="250"/>
      <c r="AT4" s="250"/>
    </row>
    <row r="5" spans="1:46" ht="16.5">
      <c r="A5" s="251" t="s">
        <v>481</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482</v>
      </c>
      <c r="AL6" s="255"/>
      <c r="AM6" s="255"/>
      <c r="AN6" s="255"/>
      <c r="AO6" s="250"/>
      <c r="AP6" s="250"/>
      <c r="AQ6" s="250"/>
      <c r="AR6" s="250"/>
    </row>
    <row r="7" spans="1:46" ht="13.5" customHeight="1">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483</v>
      </c>
      <c r="AP7" s="260"/>
      <c r="AQ7" s="261" t="s">
        <v>484</v>
      </c>
      <c r="AR7" s="262"/>
    </row>
    <row r="8" spans="1:46" ht="13">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485</v>
      </c>
      <c r="AQ8" s="267" t="s">
        <v>486</v>
      </c>
      <c r="AR8" s="268" t="s">
        <v>487</v>
      </c>
    </row>
    <row r="9" spans="1:46" ht="13">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488</v>
      </c>
      <c r="AL9" s="1131"/>
      <c r="AM9" s="1131"/>
      <c r="AN9" s="1132"/>
      <c r="AO9" s="269">
        <v>5616646</v>
      </c>
      <c r="AP9" s="269">
        <v>143869</v>
      </c>
      <c r="AQ9" s="270">
        <v>117270</v>
      </c>
      <c r="AR9" s="271">
        <v>22.7</v>
      </c>
    </row>
    <row r="10" spans="1:46" ht="13.5" customHeight="1">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489</v>
      </c>
      <c r="AL10" s="1131"/>
      <c r="AM10" s="1131"/>
      <c r="AN10" s="1132"/>
      <c r="AO10" s="272">
        <v>595089</v>
      </c>
      <c r="AP10" s="272">
        <v>15243</v>
      </c>
      <c r="AQ10" s="273">
        <v>10490</v>
      </c>
      <c r="AR10" s="274">
        <v>45.3</v>
      </c>
    </row>
    <row r="11" spans="1:46" ht="13.5" customHeight="1">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490</v>
      </c>
      <c r="AL11" s="1131"/>
      <c r="AM11" s="1131"/>
      <c r="AN11" s="1132"/>
      <c r="AO11" s="272">
        <v>468826</v>
      </c>
      <c r="AP11" s="272">
        <v>12009</v>
      </c>
      <c r="AQ11" s="273">
        <v>1802</v>
      </c>
      <c r="AR11" s="274">
        <v>566.4</v>
      </c>
    </row>
    <row r="12" spans="1:46" ht="13.5" customHeight="1">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491</v>
      </c>
      <c r="AL12" s="1131"/>
      <c r="AM12" s="1131"/>
      <c r="AN12" s="1132"/>
      <c r="AO12" s="272" t="s">
        <v>492</v>
      </c>
      <c r="AP12" s="272" t="s">
        <v>492</v>
      </c>
      <c r="AQ12" s="273">
        <v>3</v>
      </c>
      <c r="AR12" s="274" t="s">
        <v>492</v>
      </c>
    </row>
    <row r="13" spans="1:46" ht="13.5" customHeight="1">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493</v>
      </c>
      <c r="AL13" s="1131"/>
      <c r="AM13" s="1131"/>
      <c r="AN13" s="1132"/>
      <c r="AO13" s="272">
        <v>178458</v>
      </c>
      <c r="AP13" s="272">
        <v>4571</v>
      </c>
      <c r="AQ13" s="273">
        <v>4482</v>
      </c>
      <c r="AR13" s="274">
        <v>2</v>
      </c>
    </row>
    <row r="14" spans="1:46" ht="13.5" customHeight="1">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494</v>
      </c>
      <c r="AL14" s="1131"/>
      <c r="AM14" s="1131"/>
      <c r="AN14" s="1132"/>
      <c r="AO14" s="272">
        <v>101728</v>
      </c>
      <c r="AP14" s="272">
        <v>2606</v>
      </c>
      <c r="AQ14" s="273">
        <v>2749</v>
      </c>
      <c r="AR14" s="274">
        <v>-5.2</v>
      </c>
    </row>
    <row r="15" spans="1:46" ht="13.5" customHeight="1">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495</v>
      </c>
      <c r="AL15" s="1134"/>
      <c r="AM15" s="1134"/>
      <c r="AN15" s="1135"/>
      <c r="AO15" s="272">
        <v>-477215</v>
      </c>
      <c r="AP15" s="272">
        <v>-12224</v>
      </c>
      <c r="AQ15" s="273">
        <v>-7399</v>
      </c>
      <c r="AR15" s="274">
        <v>65.2</v>
      </c>
    </row>
    <row r="16" spans="1:46" ht="13">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176</v>
      </c>
      <c r="AL16" s="1134"/>
      <c r="AM16" s="1134"/>
      <c r="AN16" s="1135"/>
      <c r="AO16" s="272">
        <v>6483532</v>
      </c>
      <c r="AP16" s="272">
        <v>166074</v>
      </c>
      <c r="AQ16" s="273">
        <v>129397</v>
      </c>
      <c r="AR16" s="274">
        <v>28.3</v>
      </c>
    </row>
    <row r="17" spans="1:46" ht="13">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496</v>
      </c>
      <c r="AL19" s="250"/>
      <c r="AM19" s="250"/>
      <c r="AN19" s="250"/>
      <c r="AO19" s="250"/>
      <c r="AP19" s="250"/>
      <c r="AQ19" s="250"/>
      <c r="AR19" s="250"/>
    </row>
    <row r="20" spans="1:46" ht="13">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497</v>
      </c>
      <c r="AP20" s="281" t="s">
        <v>498</v>
      </c>
      <c r="AQ20" s="282" t="s">
        <v>499</v>
      </c>
      <c r="AR20" s="283"/>
    </row>
    <row r="21" spans="1:46" s="289" customFormat="1" ht="13">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500</v>
      </c>
      <c r="AL21" s="1137"/>
      <c r="AM21" s="1137"/>
      <c r="AN21" s="1138"/>
      <c r="AO21" s="285">
        <v>11.12</v>
      </c>
      <c r="AP21" s="286">
        <v>11.07</v>
      </c>
      <c r="AQ21" s="287">
        <v>0.05</v>
      </c>
      <c r="AR21" s="255"/>
      <c r="AS21" s="288"/>
      <c r="AT21" s="284"/>
    </row>
    <row r="22" spans="1:46" s="289" customFormat="1" ht="13">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501</v>
      </c>
      <c r="AL22" s="1137"/>
      <c r="AM22" s="1137"/>
      <c r="AN22" s="1138"/>
      <c r="AO22" s="290">
        <v>94.2</v>
      </c>
      <c r="AP22" s="291">
        <v>97.2</v>
      </c>
      <c r="AQ22" s="292">
        <v>-3</v>
      </c>
      <c r="AR22" s="276"/>
      <c r="AS22" s="288"/>
      <c r="AT22" s="284"/>
    </row>
    <row r="23" spans="1:46" s="289" customFormat="1" ht="13">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c r="A26" s="1129" t="s">
        <v>502</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ht="13">
      <c r="A27" s="297"/>
      <c r="AO27" s="250"/>
      <c r="AP27" s="250"/>
      <c r="AQ27" s="250"/>
      <c r="AR27" s="250"/>
      <c r="AS27" s="250"/>
      <c r="AT27" s="250"/>
    </row>
    <row r="28" spans="1:46" ht="16.5">
      <c r="A28" s="251" t="s">
        <v>503</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504</v>
      </c>
      <c r="AL29" s="255"/>
      <c r="AM29" s="255"/>
      <c r="AN29" s="255"/>
      <c r="AO29" s="250"/>
      <c r="AP29" s="250"/>
      <c r="AQ29" s="250"/>
      <c r="AR29" s="250"/>
      <c r="AS29" s="299"/>
    </row>
    <row r="30" spans="1:46" ht="13.5" customHeight="1">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483</v>
      </c>
      <c r="AP30" s="260"/>
      <c r="AQ30" s="261" t="s">
        <v>484</v>
      </c>
      <c r="AR30" s="262"/>
    </row>
    <row r="31" spans="1:46" ht="13">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485</v>
      </c>
      <c r="AQ31" s="267" t="s">
        <v>486</v>
      </c>
      <c r="AR31" s="268" t="s">
        <v>487</v>
      </c>
    </row>
    <row r="32" spans="1:46" ht="27" customHeight="1">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505</v>
      </c>
      <c r="AL32" s="1121"/>
      <c r="AM32" s="1121"/>
      <c r="AN32" s="1122"/>
      <c r="AO32" s="300">
        <v>3184284</v>
      </c>
      <c r="AP32" s="300">
        <v>81565</v>
      </c>
      <c r="AQ32" s="301">
        <v>74841</v>
      </c>
      <c r="AR32" s="302">
        <v>9</v>
      </c>
    </row>
    <row r="33" spans="1:46" ht="13.5" customHeight="1">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506</v>
      </c>
      <c r="AL33" s="1121"/>
      <c r="AM33" s="1121"/>
      <c r="AN33" s="1122"/>
      <c r="AO33" s="300" t="s">
        <v>492</v>
      </c>
      <c r="AP33" s="300" t="s">
        <v>492</v>
      </c>
      <c r="AQ33" s="301" t="s">
        <v>492</v>
      </c>
      <c r="AR33" s="302" t="s">
        <v>492</v>
      </c>
    </row>
    <row r="34" spans="1:46" ht="27" customHeight="1">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507</v>
      </c>
      <c r="AL34" s="1121"/>
      <c r="AM34" s="1121"/>
      <c r="AN34" s="1122"/>
      <c r="AO34" s="300" t="s">
        <v>492</v>
      </c>
      <c r="AP34" s="300" t="s">
        <v>492</v>
      </c>
      <c r="AQ34" s="301">
        <v>1</v>
      </c>
      <c r="AR34" s="302" t="s">
        <v>492</v>
      </c>
    </row>
    <row r="35" spans="1:46" ht="27" customHeight="1">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508</v>
      </c>
      <c r="AL35" s="1121"/>
      <c r="AM35" s="1121"/>
      <c r="AN35" s="1122"/>
      <c r="AO35" s="300">
        <v>623262</v>
      </c>
      <c r="AP35" s="300">
        <v>15965</v>
      </c>
      <c r="AQ35" s="301">
        <v>16683</v>
      </c>
      <c r="AR35" s="302">
        <v>-4.3</v>
      </c>
    </row>
    <row r="36" spans="1:46" ht="27" customHeight="1">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509</v>
      </c>
      <c r="AL36" s="1121"/>
      <c r="AM36" s="1121"/>
      <c r="AN36" s="1122"/>
      <c r="AO36" s="300">
        <v>60920</v>
      </c>
      <c r="AP36" s="300">
        <v>1560</v>
      </c>
      <c r="AQ36" s="301">
        <v>2411</v>
      </c>
      <c r="AR36" s="302">
        <v>-35.299999999999997</v>
      </c>
    </row>
    <row r="37" spans="1:46" ht="13.5" customHeight="1">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510</v>
      </c>
      <c r="AL37" s="1121"/>
      <c r="AM37" s="1121"/>
      <c r="AN37" s="1122"/>
      <c r="AO37" s="300">
        <v>51749</v>
      </c>
      <c r="AP37" s="300">
        <v>1326</v>
      </c>
      <c r="AQ37" s="301">
        <v>548</v>
      </c>
      <c r="AR37" s="302">
        <v>142</v>
      </c>
    </row>
    <row r="38" spans="1:46" ht="27" customHeight="1">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511</v>
      </c>
      <c r="AL38" s="1124"/>
      <c r="AM38" s="1124"/>
      <c r="AN38" s="1125"/>
      <c r="AO38" s="303" t="s">
        <v>492</v>
      </c>
      <c r="AP38" s="303" t="s">
        <v>492</v>
      </c>
      <c r="AQ38" s="304">
        <v>7</v>
      </c>
      <c r="AR38" s="292" t="s">
        <v>492</v>
      </c>
      <c r="AS38" s="299"/>
    </row>
    <row r="39" spans="1:46" ht="13">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512</v>
      </c>
      <c r="AL39" s="1124"/>
      <c r="AM39" s="1124"/>
      <c r="AN39" s="1125"/>
      <c r="AO39" s="300">
        <v>-40990</v>
      </c>
      <c r="AP39" s="300">
        <v>-1050</v>
      </c>
      <c r="AQ39" s="301">
        <v>-3756</v>
      </c>
      <c r="AR39" s="302">
        <v>-72</v>
      </c>
      <c r="AS39" s="299"/>
    </row>
    <row r="40" spans="1:46" ht="27" customHeight="1">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513</v>
      </c>
      <c r="AL40" s="1121"/>
      <c r="AM40" s="1121"/>
      <c r="AN40" s="1122"/>
      <c r="AO40" s="300">
        <v>-2876443</v>
      </c>
      <c r="AP40" s="300">
        <v>-73679</v>
      </c>
      <c r="AQ40" s="301">
        <v>-63247</v>
      </c>
      <c r="AR40" s="302">
        <v>16.5</v>
      </c>
      <c r="AS40" s="299"/>
    </row>
    <row r="41" spans="1:46" ht="13">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286</v>
      </c>
      <c r="AL41" s="1127"/>
      <c r="AM41" s="1127"/>
      <c r="AN41" s="1128"/>
      <c r="AO41" s="300">
        <v>1002782</v>
      </c>
      <c r="AP41" s="300">
        <v>25686</v>
      </c>
      <c r="AQ41" s="301">
        <v>27488</v>
      </c>
      <c r="AR41" s="302">
        <v>-6.6</v>
      </c>
      <c r="AS41" s="299"/>
    </row>
    <row r="42" spans="1:46" ht="13">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c r="A47" s="309" t="s">
        <v>514</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515</v>
      </c>
      <c r="AL48" s="310"/>
      <c r="AM48" s="310"/>
      <c r="AN48" s="310"/>
      <c r="AO48" s="310"/>
      <c r="AP48" s="310"/>
      <c r="AQ48" s="311"/>
      <c r="AR48" s="310"/>
    </row>
    <row r="49" spans="1:44" ht="13.5" customHeight="1">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483</v>
      </c>
      <c r="AN49" s="1115" t="s">
        <v>516</v>
      </c>
      <c r="AO49" s="1116"/>
      <c r="AP49" s="1116"/>
      <c r="AQ49" s="1116"/>
      <c r="AR49" s="1117"/>
    </row>
    <row r="50" spans="1:44" ht="13">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517</v>
      </c>
      <c r="AO50" s="317" t="s">
        <v>518</v>
      </c>
      <c r="AP50" s="318" t="s">
        <v>519</v>
      </c>
      <c r="AQ50" s="319" t="s">
        <v>520</v>
      </c>
      <c r="AR50" s="320" t="s">
        <v>521</v>
      </c>
    </row>
    <row r="51" spans="1:44" ht="13">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522</v>
      </c>
      <c r="AL51" s="313"/>
      <c r="AM51" s="321">
        <v>5244906</v>
      </c>
      <c r="AN51" s="322">
        <v>124867</v>
      </c>
      <c r="AO51" s="323">
        <v>-3.6</v>
      </c>
      <c r="AP51" s="324">
        <v>92632</v>
      </c>
      <c r="AQ51" s="325">
        <v>-1.5</v>
      </c>
      <c r="AR51" s="326">
        <v>-2.1</v>
      </c>
    </row>
    <row r="52" spans="1:44" ht="13">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523</v>
      </c>
      <c r="AM52" s="329">
        <v>2127809</v>
      </c>
      <c r="AN52" s="330">
        <v>50657</v>
      </c>
      <c r="AO52" s="331">
        <v>19.2</v>
      </c>
      <c r="AP52" s="332">
        <v>47978</v>
      </c>
      <c r="AQ52" s="333">
        <v>-2</v>
      </c>
      <c r="AR52" s="334">
        <v>21.2</v>
      </c>
    </row>
    <row r="53" spans="1:44" ht="13">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524</v>
      </c>
      <c r="AL53" s="313"/>
      <c r="AM53" s="321">
        <v>6737557</v>
      </c>
      <c r="AN53" s="322">
        <v>163137</v>
      </c>
      <c r="AO53" s="323">
        <v>30.6</v>
      </c>
      <c r="AP53" s="324">
        <v>96469</v>
      </c>
      <c r="AQ53" s="325">
        <v>4.0999999999999996</v>
      </c>
      <c r="AR53" s="326">
        <v>26.5</v>
      </c>
    </row>
    <row r="54" spans="1:44" ht="13">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523</v>
      </c>
      <c r="AM54" s="329">
        <v>3123528</v>
      </c>
      <c r="AN54" s="330">
        <v>75630</v>
      </c>
      <c r="AO54" s="331">
        <v>49.3</v>
      </c>
      <c r="AP54" s="332">
        <v>49775</v>
      </c>
      <c r="AQ54" s="333">
        <v>3.7</v>
      </c>
      <c r="AR54" s="334">
        <v>45.6</v>
      </c>
    </row>
    <row r="55" spans="1:44" ht="13">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525</v>
      </c>
      <c r="AL55" s="313"/>
      <c r="AM55" s="321">
        <v>4766111</v>
      </c>
      <c r="AN55" s="322">
        <v>117450</v>
      </c>
      <c r="AO55" s="323">
        <v>-28</v>
      </c>
      <c r="AP55" s="324">
        <v>85743</v>
      </c>
      <c r="AQ55" s="325">
        <v>-11.1</v>
      </c>
      <c r="AR55" s="326">
        <v>-16.899999999999999</v>
      </c>
    </row>
    <row r="56" spans="1:44" ht="13">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523</v>
      </c>
      <c r="AM56" s="329">
        <v>2084700</v>
      </c>
      <c r="AN56" s="330">
        <v>51373</v>
      </c>
      <c r="AO56" s="331">
        <v>-32.1</v>
      </c>
      <c r="AP56" s="332">
        <v>45231</v>
      </c>
      <c r="AQ56" s="333">
        <v>-9.1</v>
      </c>
      <c r="AR56" s="334">
        <v>-23</v>
      </c>
    </row>
    <row r="57" spans="1:44" ht="13">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526</v>
      </c>
      <c r="AL57" s="313"/>
      <c r="AM57" s="321">
        <v>4144969</v>
      </c>
      <c r="AN57" s="322">
        <v>103970</v>
      </c>
      <c r="AO57" s="323">
        <v>-11.5</v>
      </c>
      <c r="AP57" s="324">
        <v>92509</v>
      </c>
      <c r="AQ57" s="325">
        <v>7.9</v>
      </c>
      <c r="AR57" s="326">
        <v>-19.399999999999999</v>
      </c>
    </row>
    <row r="58" spans="1:44" ht="13">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523</v>
      </c>
      <c r="AM58" s="329">
        <v>2426703</v>
      </c>
      <c r="AN58" s="330">
        <v>60870</v>
      </c>
      <c r="AO58" s="331">
        <v>18.5</v>
      </c>
      <c r="AP58" s="332">
        <v>52274</v>
      </c>
      <c r="AQ58" s="333">
        <v>15.6</v>
      </c>
      <c r="AR58" s="334">
        <v>2.9</v>
      </c>
    </row>
    <row r="59" spans="1:44" ht="13">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527</v>
      </c>
      <c r="AL59" s="313"/>
      <c r="AM59" s="321">
        <v>4831958</v>
      </c>
      <c r="AN59" s="322">
        <v>123769</v>
      </c>
      <c r="AO59" s="323">
        <v>19</v>
      </c>
      <c r="AP59" s="324">
        <v>98544</v>
      </c>
      <c r="AQ59" s="325">
        <v>6.5</v>
      </c>
      <c r="AR59" s="326">
        <v>12.5</v>
      </c>
    </row>
    <row r="60" spans="1:44" ht="13">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523</v>
      </c>
      <c r="AM60" s="329">
        <v>3123033</v>
      </c>
      <c r="AN60" s="330">
        <v>79996</v>
      </c>
      <c r="AO60" s="331">
        <v>31.4</v>
      </c>
      <c r="AP60" s="332">
        <v>55816</v>
      </c>
      <c r="AQ60" s="333">
        <v>6.8</v>
      </c>
      <c r="AR60" s="334">
        <v>24.6</v>
      </c>
    </row>
    <row r="61" spans="1:44" ht="13">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528</v>
      </c>
      <c r="AL61" s="335"/>
      <c r="AM61" s="336">
        <v>5145100</v>
      </c>
      <c r="AN61" s="337">
        <v>126639</v>
      </c>
      <c r="AO61" s="338">
        <v>1.3</v>
      </c>
      <c r="AP61" s="339">
        <v>93179</v>
      </c>
      <c r="AQ61" s="340">
        <v>1.2</v>
      </c>
      <c r="AR61" s="326">
        <v>0.1</v>
      </c>
    </row>
    <row r="62" spans="1:44" ht="13">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523</v>
      </c>
      <c r="AM62" s="329">
        <v>2577155</v>
      </c>
      <c r="AN62" s="330">
        <v>63705</v>
      </c>
      <c r="AO62" s="331">
        <v>17.3</v>
      </c>
      <c r="AP62" s="332">
        <v>50215</v>
      </c>
      <c r="AQ62" s="333">
        <v>3</v>
      </c>
      <c r="AR62" s="334">
        <v>14.3</v>
      </c>
    </row>
    <row r="63" spans="1:44" ht="13">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c r="AK67" s="250"/>
      <c r="AL67" s="250"/>
      <c r="AM67" s="250"/>
      <c r="AN67" s="250"/>
      <c r="AO67" s="250"/>
      <c r="AP67" s="250"/>
      <c r="AQ67" s="250"/>
      <c r="AR67" s="250"/>
      <c r="AS67" s="250"/>
      <c r="AT67" s="250"/>
    </row>
    <row r="68" spans="1:46" ht="13.5" hidden="1" customHeight="1">
      <c r="AK68" s="250"/>
      <c r="AL68" s="250"/>
      <c r="AM68" s="250"/>
      <c r="AN68" s="250"/>
      <c r="AO68" s="250"/>
      <c r="AP68" s="250"/>
      <c r="AQ68" s="250"/>
      <c r="AR68" s="250"/>
    </row>
    <row r="69" spans="1:46" ht="13.5" hidden="1" customHeight="1">
      <c r="AK69" s="250"/>
      <c r="AL69" s="250"/>
      <c r="AM69" s="250"/>
      <c r="AN69" s="250"/>
      <c r="AO69" s="250"/>
      <c r="AP69" s="250"/>
      <c r="AQ69" s="250"/>
      <c r="AR69" s="250"/>
    </row>
    <row r="70" spans="1:46" ht="13" hidden="1">
      <c r="AK70" s="250"/>
      <c r="AL70" s="250"/>
      <c r="AM70" s="250"/>
      <c r="AN70" s="250"/>
      <c r="AO70" s="250"/>
      <c r="AP70" s="250"/>
      <c r="AQ70" s="250"/>
      <c r="AR70" s="250"/>
    </row>
    <row r="71" spans="1:46" ht="13" hidden="1">
      <c r="AK71" s="250"/>
      <c r="AL71" s="250"/>
      <c r="AM71" s="250"/>
      <c r="AN71" s="250"/>
      <c r="AO71" s="250"/>
      <c r="AP71" s="250"/>
      <c r="AQ71" s="250"/>
      <c r="AR71" s="250"/>
    </row>
    <row r="72" spans="1:46" ht="13" hidden="1">
      <c r="AK72" s="250"/>
      <c r="AL72" s="250"/>
      <c r="AM72" s="250"/>
      <c r="AN72" s="250"/>
      <c r="AO72" s="250"/>
      <c r="AP72" s="250"/>
      <c r="AQ72" s="250"/>
      <c r="AR72" s="250"/>
    </row>
    <row r="73" spans="1:46" ht="13" hidden="1">
      <c r="AK73" s="250"/>
      <c r="AL73" s="250"/>
      <c r="AM73" s="250"/>
      <c r="AN73" s="250"/>
      <c r="AO73" s="250"/>
      <c r="AP73" s="250"/>
      <c r="AQ73" s="250"/>
      <c r="AR73" s="250"/>
    </row>
  </sheetData>
  <sheetProtection algorithmName="SHA-512" hashValue="PuFXzk5f635NOTPhBAFrk1od/QowgE45VI+3gHa1ik57WONb/4awdTTl03D3EXMsZ71U3uTObrayeITJcci/ZA==" saltValue="TQ9k5nS20cTKwiDzRGGb7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cols>
    <col min="1" max="125" width="2.453125" style="248" customWidth="1"/>
    <col min="126" max="16384" width="9" style="247" hidden="1"/>
  </cols>
  <sheetData>
    <row r="1" spans="2:125"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c r="B2" s="247"/>
      <c r="DG2" s="247"/>
    </row>
    <row r="3" spans="2:125" ht="13">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row r="5" spans="2:125" ht="13"/>
    <row r="6" spans="2:125" ht="13"/>
    <row r="7" spans="2:125" ht="13"/>
    <row r="8" spans="2:125" ht="13"/>
    <row r="9" spans="2:125" ht="13">
      <c r="DU9" s="247"/>
    </row>
    <row r="10" spans="2:125" ht="13"/>
    <row r="11" spans="2:125" ht="13"/>
    <row r="12" spans="2:125" ht="13"/>
    <row r="13" spans="2:125" ht="13"/>
    <row r="14" spans="2:125" ht="13"/>
    <row r="15" spans="2:125" ht="13"/>
    <row r="16" spans="2:125" ht="13"/>
    <row r="17" spans="125:125" ht="13">
      <c r="DU17" s="247"/>
    </row>
    <row r="18" spans="125:125" ht="13"/>
    <row r="19" spans="125:125" ht="13"/>
    <row r="20" spans="125:125" ht="13">
      <c r="DU20" s="247"/>
    </row>
    <row r="21" spans="125:125" ht="13">
      <c r="DU21" s="247"/>
    </row>
    <row r="22" spans="125:125" ht="13"/>
    <row r="23" spans="125:125" ht="13"/>
    <row r="24" spans="125:125" ht="13"/>
    <row r="25" spans="125:125" ht="13"/>
    <row r="26" spans="125:125" ht="13"/>
    <row r="27" spans="125:125" ht="13"/>
    <row r="28" spans="125:125" ht="13">
      <c r="DU28" s="247"/>
    </row>
    <row r="29" spans="125:125" ht="13"/>
    <row r="30" spans="125:125" ht="13"/>
    <row r="31" spans="125:125" ht="13"/>
    <row r="32" spans="125:125" ht="13"/>
    <row r="33" spans="2:125" ht="13">
      <c r="B33" s="247"/>
      <c r="G33" s="247"/>
      <c r="I33" s="247"/>
    </row>
    <row r="34" spans="2:125" ht="13">
      <c r="C34" s="247"/>
      <c r="P34" s="247"/>
      <c r="DE34" s="247"/>
      <c r="DH34" s="247"/>
    </row>
    <row r="35" spans="2:125" ht="13">
      <c r="D35" s="247"/>
      <c r="E35" s="247"/>
      <c r="DG35" s="247"/>
      <c r="DJ35" s="247"/>
      <c r="DP35" s="247"/>
      <c r="DQ35" s="247"/>
      <c r="DR35" s="247"/>
      <c r="DS35" s="247"/>
      <c r="DT35" s="247"/>
      <c r="DU35" s="247"/>
    </row>
    <row r="36" spans="2:125" ht="13">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c r="DU37" s="247"/>
    </row>
    <row r="38" spans="2:125" ht="13">
      <c r="DT38" s="247"/>
      <c r="DU38" s="247"/>
    </row>
    <row r="39" spans="2:125" ht="13"/>
    <row r="40" spans="2:125" ht="13">
      <c r="DH40" s="247"/>
    </row>
    <row r="41" spans="2:125" ht="13">
      <c r="DE41" s="247"/>
    </row>
    <row r="42" spans="2:125" ht="13">
      <c r="DG42" s="247"/>
      <c r="DJ42" s="247"/>
    </row>
    <row r="43" spans="2:125" ht="13">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c r="DU44" s="247"/>
    </row>
    <row r="45" spans="2:125" ht="13"/>
    <row r="46" spans="2:125" ht="13"/>
    <row r="47" spans="2:125" ht="13"/>
    <row r="48" spans="2:125" ht="13">
      <c r="DT48" s="247"/>
      <c r="DU48" s="247"/>
    </row>
    <row r="49" spans="120:125" ht="13">
      <c r="DU49" s="247"/>
    </row>
    <row r="50" spans="120:125" ht="13">
      <c r="DU50" s="247"/>
    </row>
    <row r="51" spans="120:125" ht="13">
      <c r="DP51" s="247"/>
      <c r="DQ51" s="247"/>
      <c r="DR51" s="247"/>
      <c r="DS51" s="247"/>
      <c r="DT51" s="247"/>
      <c r="DU51" s="247"/>
    </row>
    <row r="52" spans="120:125" ht="13"/>
    <row r="53" spans="120:125" ht="13"/>
    <row r="54" spans="120:125" ht="13">
      <c r="DU54" s="247"/>
    </row>
    <row r="55" spans="120:125" ht="13"/>
    <row r="56" spans="120:125" ht="13"/>
    <row r="57" spans="120:125" ht="13"/>
    <row r="58" spans="120:125" ht="13">
      <c r="DU58" s="247"/>
    </row>
    <row r="59" spans="120:125" ht="13"/>
    <row r="60" spans="120:125" ht="13"/>
    <row r="61" spans="120:125" ht="13"/>
    <row r="62" spans="120:125" ht="13"/>
    <row r="63" spans="120:125" ht="13">
      <c r="DU63" s="247"/>
    </row>
    <row r="64" spans="120:125" ht="13">
      <c r="DT64" s="247"/>
      <c r="DU64" s="247"/>
    </row>
    <row r="65" spans="123:125" ht="13"/>
    <row r="66" spans="123:125" ht="13"/>
    <row r="67" spans="123:125" ht="13"/>
    <row r="68" spans="123:125" ht="13"/>
    <row r="69" spans="123:125" ht="13">
      <c r="DS69" s="247"/>
      <c r="DT69" s="247"/>
      <c r="DU69" s="247"/>
    </row>
    <row r="70" spans="123:125" ht="13"/>
    <row r="71" spans="123:125" ht="13"/>
    <row r="72" spans="123:125" ht="13"/>
    <row r="73" spans="123:125" ht="13"/>
    <row r="74" spans="123:125" ht="13"/>
    <row r="75" spans="123:125" ht="13"/>
    <row r="76" spans="123:125" ht="13"/>
    <row r="77" spans="123:125" ht="13"/>
    <row r="78" spans="123:125" ht="13"/>
    <row r="79" spans="123:125" ht="13"/>
    <row r="80" spans="123:125" ht="13"/>
    <row r="81" spans="116:125" ht="13"/>
    <row r="82" spans="116:125" ht="13">
      <c r="DL82" s="247"/>
    </row>
    <row r="83" spans="116:125" ht="13">
      <c r="DM83" s="247"/>
      <c r="DN83" s="247"/>
      <c r="DO83" s="247"/>
      <c r="DP83" s="247"/>
      <c r="DQ83" s="247"/>
      <c r="DR83" s="247"/>
      <c r="DS83" s="247"/>
      <c r="DT83" s="247"/>
      <c r="DU83" s="247"/>
    </row>
    <row r="84" spans="116:125" ht="13"/>
    <row r="85" spans="116:125" ht="13"/>
    <row r="86" spans="116:125" ht="13"/>
    <row r="87" spans="116:125" ht="13"/>
    <row r="88" spans="116:125" ht="13">
      <c r="DU88" s="247"/>
    </row>
    <row r="89" spans="116:125" ht="13"/>
    <row r="90" spans="116:125" ht="13"/>
    <row r="91" spans="116:125" ht="13"/>
    <row r="92" spans="116:125" ht="13.5" customHeight="1"/>
    <row r="93" spans="116:125" ht="13.5" customHeight="1"/>
    <row r="94" spans="116:125" ht="13.5" customHeight="1">
      <c r="DS94" s="247"/>
      <c r="DT94" s="247"/>
      <c r="DU94" s="247"/>
    </row>
    <row r="95" spans="116:125" ht="13.5" customHeight="1">
      <c r="DU95" s="247"/>
    </row>
    <row r="96" spans="116:125" ht="13.5" customHeight="1"/>
    <row r="97" spans="124:125" ht="13.5" customHeight="1"/>
    <row r="98" spans="124:125" ht="13.5" customHeight="1"/>
    <row r="99" spans="124:125" ht="13.5" customHeight="1"/>
    <row r="100" spans="124:125" ht="13.5" customHeight="1"/>
    <row r="101" spans="124:125" ht="13.5" customHeight="1">
      <c r="DU101" s="247"/>
    </row>
    <row r="102" spans="124:125" ht="13.5" customHeight="1"/>
    <row r="103" spans="124:125" ht="13.5" customHeight="1"/>
    <row r="104" spans="124:125" ht="13.5" customHeight="1">
      <c r="DT104" s="247"/>
      <c r="DU104" s="247"/>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7" t="s">
        <v>480</v>
      </c>
    </row>
    <row r="121" spans="125:125" ht="13.5" hidden="1" customHeight="1">
      <c r="DU121" s="247"/>
    </row>
  </sheetData>
  <sheetProtection algorithmName="SHA-512" hashValue="vD9PSrGq3vN5JDH1mA4QY4SF8yfYVSEtRONoPsAIbB3SsT7NLOycLF8dCVaaQljSoygzVjJKWM5dEvjFGDNAVA==" saltValue="tqSLYCdsosC7DkdOFS2D8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cols>
    <col min="1" max="125" width="2.453125" style="248" customWidth="1"/>
    <col min="126" max="142" width="0" style="247" hidden="1" customWidth="1"/>
    <col min="143" max="16384" width="9" style="247" hidden="1"/>
  </cols>
  <sheetData>
    <row r="1" spans="1:125"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c r="B2" s="247"/>
      <c r="T2" s="247"/>
    </row>
    <row r="3" spans="1:125"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row r="5" spans="1:125" ht="13"/>
    <row r="6" spans="1:125" ht="13"/>
    <row r="7" spans="1:125" ht="13"/>
    <row r="8" spans="1:125" ht="13"/>
    <row r="9" spans="1:125" ht="13"/>
    <row r="10" spans="1:125" ht="13"/>
    <row r="11" spans="1:125" ht="13"/>
    <row r="12" spans="1:125" ht="13"/>
    <row r="13" spans="1:125" ht="13"/>
    <row r="14" spans="1:125" ht="13"/>
    <row r="15" spans="1:125" ht="13"/>
    <row r="16" spans="1:125" ht="13"/>
    <row r="17" ht="13"/>
    <row r="18" ht="13"/>
    <row r="19" ht="13"/>
    <row r="20" ht="13"/>
    <row r="21" ht="13"/>
    <row r="22" ht="13"/>
    <row r="23" ht="13"/>
    <row r="24" ht="13"/>
    <row r="25" ht="13"/>
    <row r="26" ht="13"/>
    <row r="27" ht="13"/>
    <row r="28" ht="13"/>
    <row r="29" ht="13"/>
    <row r="30" ht="13"/>
    <row r="31" ht="13"/>
    <row r="32" ht="13"/>
    <row r="33" spans="2:125" ht="13">
      <c r="B33" s="247"/>
      <c r="G33" s="247"/>
      <c r="I33" s="247"/>
    </row>
    <row r="34" spans="2:125" ht="13">
      <c r="C34" s="247"/>
      <c r="P34" s="247"/>
      <c r="R34" s="247"/>
      <c r="U34" s="247"/>
    </row>
    <row r="35" spans="2:125" ht="13">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c r="F36" s="247"/>
      <c r="H36" s="247"/>
      <c r="J36" s="247"/>
      <c r="K36" s="247"/>
      <c r="L36" s="247"/>
      <c r="M36" s="247"/>
      <c r="N36" s="247"/>
      <c r="O36" s="247"/>
      <c r="Q36" s="247"/>
      <c r="S36" s="247"/>
      <c r="V36" s="247"/>
    </row>
    <row r="37" spans="2:125" ht="13"/>
    <row r="38" spans="2:125" ht="13"/>
    <row r="39" spans="2:125" ht="13"/>
    <row r="40" spans="2:125" ht="13">
      <c r="U40" s="247"/>
    </row>
    <row r="41" spans="2:125" ht="13">
      <c r="R41" s="247"/>
    </row>
    <row r="42" spans="2:125" ht="13">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c r="Q43" s="247"/>
      <c r="S43" s="247"/>
      <c r="V43" s="247"/>
    </row>
    <row r="44" spans="2:125" ht="13"/>
    <row r="45" spans="2:125" ht="13"/>
    <row r="46" spans="2:125" ht="13"/>
    <row r="47" spans="2:125" ht="13"/>
    <row r="48" spans="2:125" ht="13"/>
    <row r="49" ht="13"/>
    <row r="50" ht="13"/>
    <row r="51" ht="13"/>
    <row r="52" ht="13"/>
    <row r="53" ht="13"/>
    <row r="54" ht="13"/>
    <row r="55" ht="13"/>
    <row r="56" ht="13"/>
    <row r="57" ht="13"/>
    <row r="58" ht="13"/>
    <row r="59" ht="13"/>
    <row r="60" ht="13"/>
    <row r="61" ht="13"/>
    <row r="62" ht="13"/>
    <row r="63" ht="13"/>
    <row r="64" ht="13"/>
    <row r="65" ht="13"/>
    <row r="66" ht="13"/>
    <row r="67" ht="13"/>
    <row r="68" ht="13"/>
    <row r="69" ht="13"/>
    <row r="70" ht="13"/>
    <row r="71" ht="13"/>
    <row r="72" ht="13"/>
    <row r="73" ht="13"/>
    <row r="74" ht="13"/>
    <row r="75" ht="13"/>
    <row r="76" ht="13"/>
    <row r="77" ht="13"/>
    <row r="78" ht="13"/>
    <row r="79" ht="13"/>
    <row r="80" ht="13"/>
    <row r="81" ht="13"/>
    <row r="82" ht="13"/>
    <row r="83" ht="13"/>
    <row r="84" ht="13"/>
    <row r="85" ht="13"/>
    <row r="86" ht="13"/>
    <row r="87" ht="13"/>
    <row r="88" ht="13"/>
    <row r="89" ht="13"/>
    <row r="90" ht="13"/>
    <row r="91" ht="13"/>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8" t="s">
        <v>480</v>
      </c>
    </row>
  </sheetData>
  <sheetProtection algorithmName="SHA-512" hashValue="fmMk5nGpVM3/FXRHquTPTMy921hnVqWxiJwZ4t/iaQGYCpk7Qr/ebpg2pGRUr6YRd4Wk0ceW5RutspLcxgYvcw==" saltValue="1RJE3icVydJZTDk1Py5aW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60" zoomScaleNormal="60" zoomScaleSheetLayoutView="100" workbookViewId="0"/>
  </sheetViews>
  <sheetFormatPr defaultColWidth="0" defaultRowHeight="13.5" customHeight="1" zeroHeight="1"/>
  <cols>
    <col min="1" max="1" width="8.26953125" style="1" customWidth="1"/>
    <col min="2" max="16" width="14.63281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530</v>
      </c>
      <c r="G46" s="8" t="s">
        <v>531</v>
      </c>
      <c r="H46" s="8" t="s">
        <v>532</v>
      </c>
      <c r="I46" s="8" t="s">
        <v>533</v>
      </c>
      <c r="J46" s="9" t="s">
        <v>534</v>
      </c>
    </row>
    <row r="47" spans="2:10" ht="57.75" customHeight="1">
      <c r="B47" s="10"/>
      <c r="C47" s="1139" t="s">
        <v>3</v>
      </c>
      <c r="D47" s="1139"/>
      <c r="E47" s="1140"/>
      <c r="F47" s="11">
        <v>16.850000000000001</v>
      </c>
      <c r="G47" s="12">
        <v>16.07</v>
      </c>
      <c r="H47" s="12">
        <v>19.52</v>
      </c>
      <c r="I47" s="12">
        <v>19.39</v>
      </c>
      <c r="J47" s="13">
        <v>16.34</v>
      </c>
    </row>
    <row r="48" spans="2:10" ht="57.75" customHeight="1">
      <c r="B48" s="14"/>
      <c r="C48" s="1141" t="s">
        <v>4</v>
      </c>
      <c r="D48" s="1141"/>
      <c r="E48" s="1142"/>
      <c r="F48" s="15">
        <v>15.29</v>
      </c>
      <c r="G48" s="16">
        <v>23.7</v>
      </c>
      <c r="H48" s="16">
        <v>19.86</v>
      </c>
      <c r="I48" s="16">
        <v>14.18</v>
      </c>
      <c r="J48" s="17">
        <v>11.07</v>
      </c>
    </row>
    <row r="49" spans="2:10" ht="57.75" customHeight="1" thickBot="1">
      <c r="B49" s="18"/>
      <c r="C49" s="1143" t="s">
        <v>5</v>
      </c>
      <c r="D49" s="1143"/>
      <c r="E49" s="1144"/>
      <c r="F49" s="19">
        <v>2.59</v>
      </c>
      <c r="G49" s="20">
        <v>9.6300000000000008</v>
      </c>
      <c r="H49" s="20" t="s">
        <v>535</v>
      </c>
      <c r="I49" s="20" t="s">
        <v>536</v>
      </c>
      <c r="J49" s="21" t="s">
        <v>537</v>
      </c>
    </row>
    <row r="50" spans="2:10" ht="13"/>
  </sheetData>
  <sheetProtection algorithmName="SHA-512" hashValue="AqaBO6TELPHzJILKxquIGKZnILj3Ii3ewCmD6TkkSWfjUxC6ydvA+i0O7/eUxbjFADHgY/+b+RCugmRKrg5pqw==" saltValue="ycV8CP54GqAkPiLZub/T5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60" zoomScaleNormal="60" zoomScaleSheetLayoutView="100" workbookViewId="0"/>
  </sheetViews>
  <sheetFormatPr defaultColWidth="0" defaultRowHeight="13.5" customHeight="1" zeroHeight="1"/>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c r="A34" s="22"/>
      <c r="B34" s="31"/>
      <c r="C34" s="1151" t="s">
        <v>538</v>
      </c>
      <c r="D34" s="1151"/>
      <c r="E34" s="1152"/>
      <c r="F34" s="32">
        <v>15.27</v>
      </c>
      <c r="G34" s="33">
        <v>23.68</v>
      </c>
      <c r="H34" s="33">
        <v>19.84</v>
      </c>
      <c r="I34" s="33">
        <v>14.17</v>
      </c>
      <c r="J34" s="34">
        <v>11.14</v>
      </c>
      <c r="K34" s="22"/>
      <c r="L34" s="22"/>
      <c r="M34" s="22"/>
      <c r="N34" s="22"/>
      <c r="O34" s="22"/>
      <c r="P34" s="22"/>
    </row>
    <row r="35" spans="1:16" ht="39" customHeight="1">
      <c r="A35" s="22"/>
      <c r="B35" s="35"/>
      <c r="C35" s="1145" t="s">
        <v>539</v>
      </c>
      <c r="D35" s="1146"/>
      <c r="E35" s="1147"/>
      <c r="F35" s="36">
        <v>5.05</v>
      </c>
      <c r="G35" s="37">
        <v>3.59</v>
      </c>
      <c r="H35" s="37">
        <v>3.3</v>
      </c>
      <c r="I35" s="37">
        <v>2.78</v>
      </c>
      <c r="J35" s="38">
        <v>4.74</v>
      </c>
      <c r="K35" s="22"/>
      <c r="L35" s="22"/>
      <c r="M35" s="22"/>
      <c r="N35" s="22"/>
      <c r="O35" s="22"/>
      <c r="P35" s="22"/>
    </row>
    <row r="36" spans="1:16" ht="39" customHeight="1">
      <c r="A36" s="22"/>
      <c r="B36" s="35"/>
      <c r="C36" s="1145" t="s">
        <v>540</v>
      </c>
      <c r="D36" s="1146"/>
      <c r="E36" s="1147"/>
      <c r="F36" s="36">
        <v>7.63</v>
      </c>
      <c r="G36" s="37">
        <v>7</v>
      </c>
      <c r="H36" s="37">
        <v>5.77</v>
      </c>
      <c r="I36" s="37">
        <v>4.3</v>
      </c>
      <c r="J36" s="38">
        <v>3.29</v>
      </c>
      <c r="K36" s="22"/>
      <c r="L36" s="22"/>
      <c r="M36" s="22"/>
      <c r="N36" s="22"/>
      <c r="O36" s="22"/>
      <c r="P36" s="22"/>
    </row>
    <row r="37" spans="1:16" ht="39" customHeight="1">
      <c r="A37" s="22"/>
      <c r="B37" s="35"/>
      <c r="C37" s="1145" t="s">
        <v>541</v>
      </c>
      <c r="D37" s="1146"/>
      <c r="E37" s="1147"/>
      <c r="F37" s="36">
        <v>0.03</v>
      </c>
      <c r="G37" s="37">
        <v>0.39</v>
      </c>
      <c r="H37" s="37">
        <v>0.91</v>
      </c>
      <c r="I37" s="37">
        <v>1.2</v>
      </c>
      <c r="J37" s="38">
        <v>1.66</v>
      </c>
      <c r="K37" s="22"/>
      <c r="L37" s="22"/>
      <c r="M37" s="22"/>
      <c r="N37" s="22"/>
      <c r="O37" s="22"/>
      <c r="P37" s="22"/>
    </row>
    <row r="38" spans="1:16" ht="39" customHeight="1">
      <c r="A38" s="22"/>
      <c r="B38" s="35"/>
      <c r="C38" s="1145" t="s">
        <v>542</v>
      </c>
      <c r="D38" s="1146"/>
      <c r="E38" s="1147"/>
      <c r="F38" s="36">
        <v>2.0499999999999998</v>
      </c>
      <c r="G38" s="37">
        <v>1.79</v>
      </c>
      <c r="H38" s="37">
        <v>1.73</v>
      </c>
      <c r="I38" s="37">
        <v>1.28</v>
      </c>
      <c r="J38" s="38">
        <v>1.35</v>
      </c>
      <c r="K38" s="22"/>
      <c r="L38" s="22"/>
      <c r="M38" s="22"/>
      <c r="N38" s="22"/>
      <c r="O38" s="22"/>
      <c r="P38" s="22"/>
    </row>
    <row r="39" spans="1:16" ht="39" customHeight="1">
      <c r="A39" s="22"/>
      <c r="B39" s="35"/>
      <c r="C39" s="1145" t="s">
        <v>543</v>
      </c>
      <c r="D39" s="1146"/>
      <c r="E39" s="1147"/>
      <c r="F39" s="36">
        <v>0.83</v>
      </c>
      <c r="G39" s="37">
        <v>0.81</v>
      </c>
      <c r="H39" s="37">
        <v>0.83</v>
      </c>
      <c r="I39" s="37">
        <v>0.83</v>
      </c>
      <c r="J39" s="38">
        <v>0.92</v>
      </c>
      <c r="K39" s="22"/>
      <c r="L39" s="22"/>
      <c r="M39" s="22"/>
      <c r="N39" s="22"/>
      <c r="O39" s="22"/>
      <c r="P39" s="22"/>
    </row>
    <row r="40" spans="1:16" ht="39" customHeight="1">
      <c r="A40" s="22"/>
      <c r="B40" s="35"/>
      <c r="C40" s="1145" t="s">
        <v>544</v>
      </c>
      <c r="D40" s="1146"/>
      <c r="E40" s="1147"/>
      <c r="F40" s="36">
        <v>0.17</v>
      </c>
      <c r="G40" s="37">
        <v>0.16</v>
      </c>
      <c r="H40" s="37">
        <v>0.18</v>
      </c>
      <c r="I40" s="37">
        <v>0.17</v>
      </c>
      <c r="J40" s="38">
        <v>0.22</v>
      </c>
      <c r="K40" s="22"/>
      <c r="L40" s="22"/>
      <c r="M40" s="22"/>
      <c r="N40" s="22"/>
      <c r="O40" s="22"/>
      <c r="P40" s="22"/>
    </row>
    <row r="41" spans="1:16" ht="39" customHeight="1">
      <c r="A41" s="22"/>
      <c r="B41" s="35"/>
      <c r="C41" s="1145" t="s">
        <v>545</v>
      </c>
      <c r="D41" s="1146"/>
      <c r="E41" s="1147"/>
      <c r="F41" s="36">
        <v>0</v>
      </c>
      <c r="G41" s="37">
        <v>0</v>
      </c>
      <c r="H41" s="37">
        <v>0</v>
      </c>
      <c r="I41" s="37">
        <v>0</v>
      </c>
      <c r="J41" s="38">
        <v>0</v>
      </c>
      <c r="K41" s="22"/>
      <c r="L41" s="22"/>
      <c r="M41" s="22"/>
      <c r="N41" s="22"/>
      <c r="O41" s="22"/>
      <c r="P41" s="22"/>
    </row>
    <row r="42" spans="1:16" ht="39" customHeight="1">
      <c r="A42" s="22"/>
      <c r="B42" s="39"/>
      <c r="C42" s="1145" t="s">
        <v>546</v>
      </c>
      <c r="D42" s="1146"/>
      <c r="E42" s="1147"/>
      <c r="F42" s="36" t="s">
        <v>492</v>
      </c>
      <c r="G42" s="37" t="s">
        <v>492</v>
      </c>
      <c r="H42" s="37" t="s">
        <v>492</v>
      </c>
      <c r="I42" s="37" t="s">
        <v>492</v>
      </c>
      <c r="J42" s="38" t="s">
        <v>492</v>
      </c>
      <c r="K42" s="22"/>
      <c r="L42" s="22"/>
      <c r="M42" s="22"/>
      <c r="N42" s="22"/>
      <c r="O42" s="22"/>
      <c r="P42" s="22"/>
    </row>
    <row r="43" spans="1:16" ht="39" customHeight="1" thickBot="1">
      <c r="A43" s="22"/>
      <c r="B43" s="40"/>
      <c r="C43" s="1148" t="s">
        <v>547</v>
      </c>
      <c r="D43" s="1149"/>
      <c r="E43" s="1150"/>
      <c r="F43" s="41">
        <v>0.18</v>
      </c>
      <c r="G43" s="42">
        <v>0.48</v>
      </c>
      <c r="H43" s="42">
        <v>0.72</v>
      </c>
      <c r="I43" s="42">
        <v>0.3</v>
      </c>
      <c r="J43" s="43">
        <v>0</v>
      </c>
      <c r="K43" s="22"/>
      <c r="L43" s="22"/>
      <c r="M43" s="22"/>
      <c r="N43" s="22"/>
      <c r="O43" s="22"/>
      <c r="P43" s="22"/>
    </row>
    <row r="44" spans="1:16" ht="39" customHeight="1">
      <c r="A44" s="22"/>
      <c r="B44" s="44"/>
      <c r="C44" s="45"/>
      <c r="D44" s="46"/>
      <c r="E44" s="46"/>
      <c r="F44" s="47"/>
      <c r="G44" s="47"/>
      <c r="H44" s="47"/>
      <c r="I44" s="47"/>
      <c r="J44" s="47"/>
      <c r="K44" s="22"/>
      <c r="L44" s="22"/>
      <c r="M44" s="22"/>
      <c r="N44" s="22"/>
      <c r="O44" s="22"/>
      <c r="P44" s="22"/>
    </row>
    <row r="45" spans="1:16" ht="16.5">
      <c r="A45" s="22"/>
      <c r="B45" s="22"/>
      <c r="C45" s="22"/>
      <c r="D45" s="22"/>
      <c r="E45" s="22"/>
      <c r="F45" s="22"/>
      <c r="G45" s="22"/>
      <c r="H45" s="22"/>
      <c r="I45" s="22"/>
      <c r="J45" s="22"/>
      <c r="K45" s="22"/>
      <c r="L45" s="22"/>
      <c r="M45" s="22"/>
      <c r="N45" s="22"/>
      <c r="O45" s="22"/>
      <c r="P45" s="22"/>
    </row>
  </sheetData>
  <sheetProtection algorithmName="SHA-512" hashValue="exWNv/KGqskpyhiMJ8BriFlXnkK97CaPREg2nweNSAE71Vf4LSnooXda4MH8P4YO5exUjkbzGDeTJHefd6YlMw==" saltValue="jGpvK1cb1W+sqIE6qPHxZ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9"/>
  <sheetViews>
    <sheetView showGridLines="0" zoomScale="60" zoomScaleNormal="60" zoomScaleSheetLayoutView="55" workbookViewId="0"/>
  </sheetViews>
  <sheetFormatPr defaultColWidth="0" defaultRowHeight="12.65" customHeight="1" zeroHeight="1"/>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c r="A44" s="48"/>
      <c r="B44" s="51" t="s">
        <v>8</v>
      </c>
      <c r="C44" s="52"/>
      <c r="D44" s="52"/>
      <c r="E44" s="53"/>
      <c r="F44" s="53"/>
      <c r="G44" s="53"/>
      <c r="H44" s="53"/>
      <c r="I44" s="53"/>
      <c r="J44" s="54" t="s">
        <v>2</v>
      </c>
      <c r="K44" s="55" t="s">
        <v>530</v>
      </c>
      <c r="L44" s="56" t="s">
        <v>531</v>
      </c>
      <c r="M44" s="56" t="s">
        <v>532</v>
      </c>
      <c r="N44" s="56" t="s">
        <v>533</v>
      </c>
      <c r="O44" s="57" t="s">
        <v>534</v>
      </c>
      <c r="P44" s="48"/>
      <c r="Q44" s="48"/>
      <c r="R44" s="48"/>
      <c r="S44" s="48"/>
      <c r="T44" s="48"/>
      <c r="U44" s="48"/>
    </row>
    <row r="45" spans="1:21" ht="30.75" customHeight="1">
      <c r="A45" s="48"/>
      <c r="B45" s="1176" t="s">
        <v>9</v>
      </c>
      <c r="C45" s="1177"/>
      <c r="D45" s="58"/>
      <c r="E45" s="1182" t="s">
        <v>10</v>
      </c>
      <c r="F45" s="1182"/>
      <c r="G45" s="1182"/>
      <c r="H45" s="1182"/>
      <c r="I45" s="1182"/>
      <c r="J45" s="1183"/>
      <c r="K45" s="59">
        <v>2443</v>
      </c>
      <c r="L45" s="60">
        <v>2678</v>
      </c>
      <c r="M45" s="60">
        <v>3012</v>
      </c>
      <c r="N45" s="60">
        <v>3209</v>
      </c>
      <c r="O45" s="61">
        <v>3184</v>
      </c>
      <c r="P45" s="48"/>
      <c r="Q45" s="48"/>
      <c r="R45" s="48"/>
      <c r="S45" s="48"/>
      <c r="T45" s="48"/>
      <c r="U45" s="48"/>
    </row>
    <row r="46" spans="1:21" ht="30.75" customHeight="1">
      <c r="A46" s="48"/>
      <c r="B46" s="1178"/>
      <c r="C46" s="1179"/>
      <c r="D46" s="62"/>
      <c r="E46" s="1155" t="s">
        <v>11</v>
      </c>
      <c r="F46" s="1155"/>
      <c r="G46" s="1155"/>
      <c r="H46" s="1155"/>
      <c r="I46" s="1155"/>
      <c r="J46" s="1156"/>
      <c r="K46" s="63" t="s">
        <v>492</v>
      </c>
      <c r="L46" s="64" t="s">
        <v>492</v>
      </c>
      <c r="M46" s="64" t="s">
        <v>492</v>
      </c>
      <c r="N46" s="64" t="s">
        <v>492</v>
      </c>
      <c r="O46" s="65" t="s">
        <v>492</v>
      </c>
      <c r="P46" s="48"/>
      <c r="Q46" s="48"/>
      <c r="R46" s="48"/>
      <c r="S46" s="48"/>
      <c r="T46" s="48"/>
      <c r="U46" s="48"/>
    </row>
    <row r="47" spans="1:21" ht="30.75" customHeight="1">
      <c r="A47" s="48"/>
      <c r="B47" s="1178"/>
      <c r="C47" s="1179"/>
      <c r="D47" s="62"/>
      <c r="E47" s="1155" t="s">
        <v>12</v>
      </c>
      <c r="F47" s="1155"/>
      <c r="G47" s="1155"/>
      <c r="H47" s="1155"/>
      <c r="I47" s="1155"/>
      <c r="J47" s="1156"/>
      <c r="K47" s="63" t="s">
        <v>492</v>
      </c>
      <c r="L47" s="64" t="s">
        <v>492</v>
      </c>
      <c r="M47" s="64" t="s">
        <v>492</v>
      </c>
      <c r="N47" s="64" t="s">
        <v>492</v>
      </c>
      <c r="O47" s="65" t="s">
        <v>492</v>
      </c>
      <c r="P47" s="48"/>
      <c r="Q47" s="48"/>
      <c r="R47" s="48"/>
      <c r="S47" s="48"/>
      <c r="T47" s="48"/>
      <c r="U47" s="48"/>
    </row>
    <row r="48" spans="1:21" ht="30.75" customHeight="1">
      <c r="A48" s="48"/>
      <c r="B48" s="1178"/>
      <c r="C48" s="1179"/>
      <c r="D48" s="62"/>
      <c r="E48" s="1155" t="s">
        <v>13</v>
      </c>
      <c r="F48" s="1155"/>
      <c r="G48" s="1155"/>
      <c r="H48" s="1155"/>
      <c r="I48" s="1155"/>
      <c r="J48" s="1156"/>
      <c r="K48" s="63">
        <v>754</v>
      </c>
      <c r="L48" s="64">
        <v>771</v>
      </c>
      <c r="M48" s="64">
        <v>810</v>
      </c>
      <c r="N48" s="64">
        <v>789</v>
      </c>
      <c r="O48" s="65">
        <v>623</v>
      </c>
      <c r="P48" s="48"/>
      <c r="Q48" s="48"/>
      <c r="R48" s="48"/>
      <c r="S48" s="48"/>
      <c r="T48" s="48"/>
      <c r="U48" s="48"/>
    </row>
    <row r="49" spans="1:21" ht="30.75" customHeight="1">
      <c r="A49" s="48"/>
      <c r="B49" s="1178"/>
      <c r="C49" s="1179"/>
      <c r="D49" s="62"/>
      <c r="E49" s="1155" t="s">
        <v>14</v>
      </c>
      <c r="F49" s="1155"/>
      <c r="G49" s="1155"/>
      <c r="H49" s="1155"/>
      <c r="I49" s="1155"/>
      <c r="J49" s="1156"/>
      <c r="K49" s="63">
        <v>41</v>
      </c>
      <c r="L49" s="64">
        <v>54</v>
      </c>
      <c r="M49" s="64">
        <v>59</v>
      </c>
      <c r="N49" s="64">
        <v>61</v>
      </c>
      <c r="O49" s="65">
        <v>61</v>
      </c>
      <c r="P49" s="48"/>
      <c r="Q49" s="48"/>
      <c r="R49" s="48"/>
      <c r="S49" s="48"/>
      <c r="T49" s="48"/>
      <c r="U49" s="48"/>
    </row>
    <row r="50" spans="1:21" ht="30.75" customHeight="1">
      <c r="A50" s="48"/>
      <c r="B50" s="1178"/>
      <c r="C50" s="1179"/>
      <c r="D50" s="62"/>
      <c r="E50" s="1155" t="s">
        <v>15</v>
      </c>
      <c r="F50" s="1155"/>
      <c r="G50" s="1155"/>
      <c r="H50" s="1155"/>
      <c r="I50" s="1155"/>
      <c r="J50" s="1156"/>
      <c r="K50" s="63">
        <v>56</v>
      </c>
      <c r="L50" s="64">
        <v>51</v>
      </c>
      <c r="M50" s="64">
        <v>50</v>
      </c>
      <c r="N50" s="64">
        <v>53</v>
      </c>
      <c r="O50" s="65">
        <v>52</v>
      </c>
      <c r="P50" s="48"/>
      <c r="Q50" s="48"/>
      <c r="R50" s="48"/>
      <c r="S50" s="48"/>
      <c r="T50" s="48"/>
      <c r="U50" s="48"/>
    </row>
    <row r="51" spans="1:21" ht="30.75" customHeight="1">
      <c r="A51" s="48"/>
      <c r="B51" s="1180"/>
      <c r="C51" s="1181"/>
      <c r="D51" s="66"/>
      <c r="E51" s="1155" t="s">
        <v>16</v>
      </c>
      <c r="F51" s="1155"/>
      <c r="G51" s="1155"/>
      <c r="H51" s="1155"/>
      <c r="I51" s="1155"/>
      <c r="J51" s="1156"/>
      <c r="K51" s="63" t="s">
        <v>492</v>
      </c>
      <c r="L51" s="64" t="s">
        <v>492</v>
      </c>
      <c r="M51" s="64" t="s">
        <v>492</v>
      </c>
      <c r="N51" s="64" t="s">
        <v>492</v>
      </c>
      <c r="O51" s="65" t="s">
        <v>492</v>
      </c>
      <c r="P51" s="48"/>
      <c r="Q51" s="48"/>
      <c r="R51" s="48"/>
      <c r="S51" s="48"/>
      <c r="T51" s="48"/>
      <c r="U51" s="48"/>
    </row>
    <row r="52" spans="1:21" ht="30.75" customHeight="1">
      <c r="A52" s="48"/>
      <c r="B52" s="1153" t="s">
        <v>17</v>
      </c>
      <c r="C52" s="1154"/>
      <c r="D52" s="66"/>
      <c r="E52" s="1155" t="s">
        <v>18</v>
      </c>
      <c r="F52" s="1155"/>
      <c r="G52" s="1155"/>
      <c r="H52" s="1155"/>
      <c r="I52" s="1155"/>
      <c r="J52" s="1156"/>
      <c r="K52" s="63">
        <v>2405</v>
      </c>
      <c r="L52" s="64">
        <v>2572</v>
      </c>
      <c r="M52" s="64">
        <v>2857</v>
      </c>
      <c r="N52" s="64">
        <v>2988</v>
      </c>
      <c r="O52" s="65">
        <v>2918</v>
      </c>
      <c r="P52" s="48"/>
      <c r="Q52" s="48"/>
      <c r="R52" s="48"/>
      <c r="S52" s="48"/>
      <c r="T52" s="48"/>
      <c r="U52" s="48"/>
    </row>
    <row r="53" spans="1:21" ht="30.75" customHeight="1" thickBot="1">
      <c r="A53" s="48"/>
      <c r="B53" s="1157" t="s">
        <v>19</v>
      </c>
      <c r="C53" s="1158"/>
      <c r="D53" s="67"/>
      <c r="E53" s="1159" t="s">
        <v>20</v>
      </c>
      <c r="F53" s="1159"/>
      <c r="G53" s="1159"/>
      <c r="H53" s="1159"/>
      <c r="I53" s="1159"/>
      <c r="J53" s="1160"/>
      <c r="K53" s="68">
        <v>889</v>
      </c>
      <c r="L53" s="69">
        <v>982</v>
      </c>
      <c r="M53" s="69">
        <v>1074</v>
      </c>
      <c r="N53" s="69">
        <v>1124</v>
      </c>
      <c r="O53" s="70">
        <v>1002</v>
      </c>
      <c r="P53" s="48"/>
      <c r="Q53" s="48"/>
      <c r="R53" s="48"/>
      <c r="S53" s="48"/>
      <c r="T53" s="48"/>
      <c r="U53" s="48"/>
    </row>
    <row r="54" spans="1:21" ht="24" customHeight="1">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c r="A57" s="48"/>
      <c r="B57" s="76"/>
      <c r="C57" s="77"/>
      <c r="D57" s="77"/>
      <c r="E57" s="78"/>
      <c r="F57" s="78"/>
      <c r="G57" s="78"/>
      <c r="H57" s="78"/>
      <c r="I57" s="78"/>
      <c r="J57" s="79" t="s">
        <v>2</v>
      </c>
      <c r="K57" s="80" t="s">
        <v>548</v>
      </c>
      <c r="L57" s="81" t="s">
        <v>549</v>
      </c>
      <c r="M57" s="81" t="s">
        <v>550</v>
      </c>
      <c r="N57" s="81" t="s">
        <v>551</v>
      </c>
      <c r="O57" s="82" t="s">
        <v>552</v>
      </c>
      <c r="P57" s="48"/>
      <c r="Q57" s="48"/>
      <c r="R57" s="48"/>
      <c r="S57" s="48"/>
      <c r="T57" s="48"/>
      <c r="U57" s="48"/>
    </row>
    <row r="58" spans="1:21" ht="31.5" customHeight="1">
      <c r="B58" s="1161" t="s">
        <v>24</v>
      </c>
      <c r="C58" s="1162"/>
      <c r="D58" s="1167" t="s">
        <v>25</v>
      </c>
      <c r="E58" s="1168"/>
      <c r="F58" s="1168"/>
      <c r="G58" s="1168"/>
      <c r="H58" s="1168"/>
      <c r="I58" s="1168"/>
      <c r="J58" s="1169"/>
      <c r="K58" s="83" t="s">
        <v>578</v>
      </c>
      <c r="L58" s="84" t="s">
        <v>578</v>
      </c>
      <c r="M58" s="84" t="s">
        <v>492</v>
      </c>
      <c r="N58" s="84" t="s">
        <v>492</v>
      </c>
      <c r="O58" s="85" t="s">
        <v>492</v>
      </c>
    </row>
    <row r="59" spans="1:21" ht="31.5" customHeight="1">
      <c r="B59" s="1163"/>
      <c r="C59" s="1164"/>
      <c r="D59" s="1170" t="s">
        <v>26</v>
      </c>
      <c r="E59" s="1171"/>
      <c r="F59" s="1171"/>
      <c r="G59" s="1171"/>
      <c r="H59" s="1171"/>
      <c r="I59" s="1171"/>
      <c r="J59" s="1172"/>
      <c r="K59" s="86" t="s">
        <v>578</v>
      </c>
      <c r="L59" s="87" t="s">
        <v>578</v>
      </c>
      <c r="M59" s="87" t="s">
        <v>492</v>
      </c>
      <c r="N59" s="87" t="s">
        <v>492</v>
      </c>
      <c r="O59" s="88" t="s">
        <v>492</v>
      </c>
    </row>
    <row r="60" spans="1:21" ht="31.5" customHeight="1" thickBot="1">
      <c r="B60" s="1165"/>
      <c r="C60" s="1166"/>
      <c r="D60" s="1173" t="s">
        <v>27</v>
      </c>
      <c r="E60" s="1174"/>
      <c r="F60" s="1174"/>
      <c r="G60" s="1174"/>
      <c r="H60" s="1174"/>
      <c r="I60" s="1174"/>
      <c r="J60" s="1175"/>
      <c r="K60" s="89" t="s">
        <v>578</v>
      </c>
      <c r="L60" s="90" t="s">
        <v>578</v>
      </c>
      <c r="M60" s="90" t="s">
        <v>492</v>
      </c>
      <c r="N60" s="90" t="s">
        <v>492</v>
      </c>
      <c r="O60" s="91" t="s">
        <v>492</v>
      </c>
    </row>
    <row r="61" spans="1:21" ht="24" customHeight="1">
      <c r="B61" s="92"/>
      <c r="C61" s="92"/>
      <c r="D61" s="93" t="s">
        <v>28</v>
      </c>
      <c r="E61" s="94"/>
      <c r="F61" s="94"/>
      <c r="G61" s="94"/>
      <c r="H61" s="94"/>
      <c r="I61" s="94"/>
      <c r="J61" s="94"/>
      <c r="K61" s="94"/>
      <c r="L61" s="94"/>
      <c r="M61" s="94"/>
      <c r="N61" s="94"/>
      <c r="O61" s="94"/>
    </row>
    <row r="62" spans="1:21" ht="24" customHeight="1">
      <c r="B62" s="95"/>
      <c r="C62" s="95"/>
      <c r="D62" s="93" t="s">
        <v>29</v>
      </c>
      <c r="E62" s="94"/>
      <c r="F62" s="94"/>
      <c r="G62" s="94"/>
      <c r="H62" s="94"/>
      <c r="I62" s="94"/>
      <c r="J62" s="94"/>
      <c r="K62" s="94"/>
      <c r="L62" s="94"/>
      <c r="M62" s="94"/>
      <c r="N62" s="94"/>
      <c r="O62" s="94"/>
    </row>
    <row r="63" spans="1:21" ht="24" customHeight="1">
      <c r="A63" s="48"/>
      <c r="B63" s="71"/>
      <c r="C63" s="48"/>
      <c r="D63" s="48"/>
      <c r="E63" s="48"/>
      <c r="F63" s="48"/>
      <c r="G63" s="48"/>
      <c r="H63" s="48"/>
      <c r="I63" s="48"/>
      <c r="J63" s="48"/>
      <c r="K63" s="48"/>
      <c r="L63" s="48"/>
      <c r="M63" s="48"/>
      <c r="N63" s="48"/>
      <c r="O63" s="48"/>
      <c r="P63" s="48"/>
      <c r="Q63" s="48"/>
      <c r="R63" s="48"/>
      <c r="S63" s="48"/>
      <c r="T63" s="48"/>
      <c r="U63" s="48"/>
    </row>
    <row r="64" spans="1:21" ht="24" customHeight="1">
      <c r="A64" s="48"/>
      <c r="B64" s="71"/>
      <c r="C64" s="48"/>
      <c r="D64" s="48"/>
      <c r="E64" s="48"/>
      <c r="F64" s="48"/>
      <c r="G64" s="48"/>
      <c r="H64" s="48"/>
      <c r="I64" s="48"/>
      <c r="J64" s="48"/>
      <c r="K64" s="48"/>
      <c r="L64" s="48"/>
      <c r="M64" s="48"/>
      <c r="N64" s="48"/>
      <c r="O64" s="48"/>
      <c r="P64" s="48"/>
      <c r="Q64" s="48"/>
      <c r="R64" s="48"/>
      <c r="S64" s="48"/>
      <c r="T64" s="48"/>
      <c r="U64" s="48"/>
    </row>
    <row r="65" s="49" customFormat="1" ht="12.65" hidden="1" customHeight="1"/>
    <row r="66" s="49" customFormat="1" ht="12.65" hidden="1" customHeight="1"/>
    <row r="67" s="49" customFormat="1" ht="12.65" hidden="1" customHeight="1"/>
    <row r="68" s="49" customFormat="1" ht="12.65" hidden="1" customHeight="1"/>
    <row r="69" s="49" customFormat="1" ht="12.65" hidden="1" customHeight="1"/>
  </sheetData>
  <sheetProtection algorithmName="SHA-512" hashValue="N9e41IRLsuEUjQqDwRMSlG01NpwKU1go49586+l0fuMWz+Wb7bvDmUQrBR7BUzJTGGiJVnVciL2Rf+myd8NytA==" saltValue="cqQw7kzT42LM8yuRMYhxB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60" zoomScaleNormal="60" zoomScaleSheetLayoutView="100" workbookViewId="0"/>
  </sheetViews>
  <sheetFormatPr defaultColWidth="0" defaultRowHeight="13.5" customHeight="1" zeroHeight="1"/>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row r="2" ht="15" customHeight="1"/>
    <row r="3" ht="15" customHeight="1"/>
    <row r="4" s="96" customFormat="1" ht="15" customHeight="1"/>
    <row r="5" s="96" customFormat="1" ht="15" customHeight="1"/>
    <row r="6" s="96" customFormat="1" ht="15" customHeight="1"/>
    <row r="7" s="96" customFormat="1" ht="15" customHeight="1"/>
    <row r="8" s="96" customFormat="1" ht="15" customHeight="1"/>
    <row r="9" s="96" customFormat="1" ht="15" customHeight="1"/>
    <row r="10" s="96" customFormat="1" ht="15" customHeight="1"/>
    <row r="11" s="96" customFormat="1" ht="15" customHeight="1"/>
    <row r="12" s="96" customFormat="1" ht="15" customHeight="1"/>
    <row r="13" s="96" customFormat="1" ht="15" customHeight="1"/>
    <row r="14" s="96" customFormat="1" ht="15" customHeight="1"/>
    <row r="15" s="96" customFormat="1" ht="15" customHeight="1"/>
    <row r="16" s="96" customFormat="1" ht="15" customHeight="1"/>
    <row r="17" s="96" customFormat="1" ht="15" customHeight="1"/>
    <row r="18" s="96" customFormat="1" ht="15" customHeight="1"/>
    <row r="19" s="96" customFormat="1" ht="15" customHeight="1"/>
    <row r="20" s="96" customFormat="1" ht="15" customHeight="1"/>
    <row r="21" s="96" customFormat="1" ht="15" customHeight="1"/>
    <row r="22" s="96" customFormat="1" ht="15" customHeight="1"/>
    <row r="23" s="96" customFormat="1" ht="15" customHeight="1"/>
    <row r="24" s="96" customFormat="1" ht="15" customHeight="1"/>
    <row r="25" s="96" customFormat="1" ht="15" customHeight="1"/>
    <row r="26" s="96" customFormat="1" ht="15" customHeight="1"/>
    <row r="27" s="96" customFormat="1" ht="15" customHeight="1"/>
    <row r="28" s="96" customFormat="1" ht="15" customHeight="1"/>
    <row r="29" s="96" customFormat="1" ht="15" customHeight="1"/>
    <row r="30" s="96" customFormat="1" ht="15" customHeight="1"/>
    <row r="31" s="96" customFormat="1" ht="15" customHeight="1"/>
    <row r="32" s="96" customFormat="1"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7" t="s">
        <v>7</v>
      </c>
    </row>
    <row r="40" spans="2:13" ht="27.75" customHeight="1" thickBot="1">
      <c r="B40" s="98" t="s">
        <v>8</v>
      </c>
      <c r="C40" s="99"/>
      <c r="D40" s="99"/>
      <c r="E40" s="100"/>
      <c r="F40" s="100"/>
      <c r="G40" s="100"/>
      <c r="H40" s="101" t="s">
        <v>2</v>
      </c>
      <c r="I40" s="102" t="s">
        <v>530</v>
      </c>
      <c r="J40" s="103" t="s">
        <v>531</v>
      </c>
      <c r="K40" s="103" t="s">
        <v>532</v>
      </c>
      <c r="L40" s="103" t="s">
        <v>533</v>
      </c>
      <c r="M40" s="104" t="s">
        <v>534</v>
      </c>
    </row>
    <row r="41" spans="2:13" ht="27.75" customHeight="1">
      <c r="B41" s="1196" t="s">
        <v>30</v>
      </c>
      <c r="C41" s="1197"/>
      <c r="D41" s="105"/>
      <c r="E41" s="1198" t="s">
        <v>31</v>
      </c>
      <c r="F41" s="1198"/>
      <c r="G41" s="1198"/>
      <c r="H41" s="1199"/>
      <c r="I41" s="343">
        <v>31066</v>
      </c>
      <c r="J41" s="344">
        <v>33029</v>
      </c>
      <c r="K41" s="344">
        <v>33422</v>
      </c>
      <c r="L41" s="344">
        <v>32976</v>
      </c>
      <c r="M41" s="345">
        <v>33051</v>
      </c>
    </row>
    <row r="42" spans="2:13" ht="27.75" customHeight="1">
      <c r="B42" s="1186"/>
      <c r="C42" s="1187"/>
      <c r="D42" s="106"/>
      <c r="E42" s="1190" t="s">
        <v>32</v>
      </c>
      <c r="F42" s="1190"/>
      <c r="G42" s="1190"/>
      <c r="H42" s="1191"/>
      <c r="I42" s="346">
        <v>194</v>
      </c>
      <c r="J42" s="347">
        <v>307</v>
      </c>
      <c r="K42" s="347">
        <v>306</v>
      </c>
      <c r="L42" s="347">
        <v>267</v>
      </c>
      <c r="M42" s="348">
        <v>228</v>
      </c>
    </row>
    <row r="43" spans="2:13" ht="27.75" customHeight="1">
      <c r="B43" s="1186"/>
      <c r="C43" s="1187"/>
      <c r="D43" s="106"/>
      <c r="E43" s="1190" t="s">
        <v>33</v>
      </c>
      <c r="F43" s="1190"/>
      <c r="G43" s="1190"/>
      <c r="H43" s="1191"/>
      <c r="I43" s="346">
        <v>7639</v>
      </c>
      <c r="J43" s="347">
        <v>7274</v>
      </c>
      <c r="K43" s="347">
        <v>7357</v>
      </c>
      <c r="L43" s="347">
        <v>7041</v>
      </c>
      <c r="M43" s="348">
        <v>7087</v>
      </c>
    </row>
    <row r="44" spans="2:13" ht="27.75" customHeight="1">
      <c r="B44" s="1186"/>
      <c r="C44" s="1187"/>
      <c r="D44" s="106"/>
      <c r="E44" s="1190" t="s">
        <v>34</v>
      </c>
      <c r="F44" s="1190"/>
      <c r="G44" s="1190"/>
      <c r="H44" s="1191"/>
      <c r="I44" s="346">
        <v>277</v>
      </c>
      <c r="J44" s="347">
        <v>231</v>
      </c>
      <c r="K44" s="347">
        <v>182</v>
      </c>
      <c r="L44" s="347">
        <v>174</v>
      </c>
      <c r="M44" s="348">
        <v>124</v>
      </c>
    </row>
    <row r="45" spans="2:13" ht="27.75" customHeight="1">
      <c r="B45" s="1186"/>
      <c r="C45" s="1187"/>
      <c r="D45" s="106"/>
      <c r="E45" s="1190" t="s">
        <v>35</v>
      </c>
      <c r="F45" s="1190"/>
      <c r="G45" s="1190"/>
      <c r="H45" s="1191"/>
      <c r="I45" s="346">
        <v>3537</v>
      </c>
      <c r="J45" s="347">
        <v>3382</v>
      </c>
      <c r="K45" s="347">
        <v>3292</v>
      </c>
      <c r="L45" s="347">
        <v>3152</v>
      </c>
      <c r="M45" s="348">
        <v>3018</v>
      </c>
    </row>
    <row r="46" spans="2:13" ht="27.75" customHeight="1">
      <c r="B46" s="1186"/>
      <c r="C46" s="1187"/>
      <c r="D46" s="107"/>
      <c r="E46" s="1190" t="s">
        <v>36</v>
      </c>
      <c r="F46" s="1190"/>
      <c r="G46" s="1190"/>
      <c r="H46" s="1191"/>
      <c r="I46" s="346" t="s">
        <v>492</v>
      </c>
      <c r="J46" s="347" t="s">
        <v>492</v>
      </c>
      <c r="K46" s="347" t="s">
        <v>492</v>
      </c>
      <c r="L46" s="347" t="s">
        <v>492</v>
      </c>
      <c r="M46" s="348" t="s">
        <v>492</v>
      </c>
    </row>
    <row r="47" spans="2:13" ht="27.75" customHeight="1">
      <c r="B47" s="1186"/>
      <c r="C47" s="1187"/>
      <c r="D47" s="108"/>
      <c r="E47" s="1200" t="s">
        <v>37</v>
      </c>
      <c r="F47" s="1201"/>
      <c r="G47" s="1201"/>
      <c r="H47" s="1202"/>
      <c r="I47" s="346" t="s">
        <v>492</v>
      </c>
      <c r="J47" s="347" t="s">
        <v>492</v>
      </c>
      <c r="K47" s="347" t="s">
        <v>492</v>
      </c>
      <c r="L47" s="347" t="s">
        <v>492</v>
      </c>
      <c r="M47" s="348" t="s">
        <v>492</v>
      </c>
    </row>
    <row r="48" spans="2:13" ht="27.75" customHeight="1">
      <c r="B48" s="1186"/>
      <c r="C48" s="1187"/>
      <c r="D48" s="106"/>
      <c r="E48" s="1190" t="s">
        <v>38</v>
      </c>
      <c r="F48" s="1190"/>
      <c r="G48" s="1190"/>
      <c r="H48" s="1191"/>
      <c r="I48" s="346" t="s">
        <v>492</v>
      </c>
      <c r="J48" s="347" t="s">
        <v>492</v>
      </c>
      <c r="K48" s="347" t="s">
        <v>492</v>
      </c>
      <c r="L48" s="347" t="s">
        <v>492</v>
      </c>
      <c r="M48" s="348" t="s">
        <v>492</v>
      </c>
    </row>
    <row r="49" spans="2:13" ht="27.75" customHeight="1">
      <c r="B49" s="1188"/>
      <c r="C49" s="1189"/>
      <c r="D49" s="106"/>
      <c r="E49" s="1190" t="s">
        <v>39</v>
      </c>
      <c r="F49" s="1190"/>
      <c r="G49" s="1190"/>
      <c r="H49" s="1191"/>
      <c r="I49" s="346" t="s">
        <v>492</v>
      </c>
      <c r="J49" s="347" t="s">
        <v>492</v>
      </c>
      <c r="K49" s="347" t="s">
        <v>492</v>
      </c>
      <c r="L49" s="347" t="s">
        <v>492</v>
      </c>
      <c r="M49" s="348" t="s">
        <v>492</v>
      </c>
    </row>
    <row r="50" spans="2:13" ht="27.75" customHeight="1">
      <c r="B50" s="1184" t="s">
        <v>40</v>
      </c>
      <c r="C50" s="1185"/>
      <c r="D50" s="109"/>
      <c r="E50" s="1190" t="s">
        <v>41</v>
      </c>
      <c r="F50" s="1190"/>
      <c r="G50" s="1190"/>
      <c r="H50" s="1191"/>
      <c r="I50" s="346">
        <v>8112</v>
      </c>
      <c r="J50" s="347">
        <v>8270</v>
      </c>
      <c r="K50" s="347">
        <v>9227</v>
      </c>
      <c r="L50" s="347">
        <v>9605</v>
      </c>
      <c r="M50" s="348">
        <v>8986</v>
      </c>
    </row>
    <row r="51" spans="2:13" ht="27.75" customHeight="1">
      <c r="B51" s="1186"/>
      <c r="C51" s="1187"/>
      <c r="D51" s="106"/>
      <c r="E51" s="1190" t="s">
        <v>42</v>
      </c>
      <c r="F51" s="1190"/>
      <c r="G51" s="1190"/>
      <c r="H51" s="1191"/>
      <c r="I51" s="346">
        <v>437</v>
      </c>
      <c r="J51" s="347">
        <v>616</v>
      </c>
      <c r="K51" s="347">
        <v>602</v>
      </c>
      <c r="L51" s="347">
        <v>596</v>
      </c>
      <c r="M51" s="348">
        <v>591</v>
      </c>
    </row>
    <row r="52" spans="2:13" ht="27.75" customHeight="1">
      <c r="B52" s="1188"/>
      <c r="C52" s="1189"/>
      <c r="D52" s="106"/>
      <c r="E52" s="1190" t="s">
        <v>43</v>
      </c>
      <c r="F52" s="1190"/>
      <c r="G52" s="1190"/>
      <c r="H52" s="1191"/>
      <c r="I52" s="346">
        <v>28898</v>
      </c>
      <c r="J52" s="347">
        <v>29873</v>
      </c>
      <c r="K52" s="347">
        <v>29515</v>
      </c>
      <c r="L52" s="347">
        <v>29114</v>
      </c>
      <c r="M52" s="348">
        <v>29364</v>
      </c>
    </row>
    <row r="53" spans="2:13" ht="27.75" customHeight="1" thickBot="1">
      <c r="B53" s="1192" t="s">
        <v>19</v>
      </c>
      <c r="C53" s="1193"/>
      <c r="D53" s="110"/>
      <c r="E53" s="1194" t="s">
        <v>44</v>
      </c>
      <c r="F53" s="1194"/>
      <c r="G53" s="1194"/>
      <c r="H53" s="1195"/>
      <c r="I53" s="349">
        <v>5264</v>
      </c>
      <c r="J53" s="350">
        <v>5463</v>
      </c>
      <c r="K53" s="350">
        <v>5214</v>
      </c>
      <c r="L53" s="350">
        <v>4295</v>
      </c>
      <c r="M53" s="351">
        <v>4568</v>
      </c>
    </row>
    <row r="54" spans="2:13" ht="27.75" customHeight="1">
      <c r="B54" s="111"/>
      <c r="C54" s="112"/>
      <c r="D54" s="112"/>
      <c r="E54" s="113"/>
      <c r="F54" s="113"/>
      <c r="G54" s="113"/>
      <c r="H54" s="113"/>
      <c r="I54" s="114"/>
      <c r="J54" s="114"/>
      <c r="K54" s="114"/>
      <c r="L54" s="114"/>
      <c r="M54" s="114"/>
    </row>
    <row r="55" spans="2:13" ht="13"/>
  </sheetData>
  <sheetProtection algorithmName="SHA-512" hashValue="HhVuTt9uymqNQpcCWpeZ62/D9JXUYJBZud3PlthnrGTq4LYlrsQ5110PcPKCT9zGb6UmfIT1SaMLHq7H3M70og==" saltValue="FrHf+yoisJY2z6U3iQnx3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row r="2" s="1" customFormat="1" ht="16.5" customHeight="1"/>
    <row r="3" s="1" customFormat="1" ht="16.5" customHeight="1"/>
    <row r="4" s="1" customFormat="1" ht="16.5" customHeight="1"/>
    <row r="5" s="1" customFormat="1" ht="16.5" customHeight="1"/>
    <row r="6" s="1" customFormat="1" ht="16.5" customHeight="1"/>
    <row r="7" s="1" customFormat="1" ht="16.5" customHeight="1"/>
    <row r="8" s="1" customFormat="1" ht="16.5" customHeight="1"/>
    <row r="9" s="1" customFormat="1" ht="16.5" customHeight="1"/>
    <row r="10" s="1" customFormat="1" ht="16.5" customHeight="1"/>
    <row r="11" s="1" customFormat="1" ht="16.5" customHeight="1"/>
    <row r="12" s="1" customFormat="1" ht="16.5" customHeight="1"/>
    <row r="13" s="1" customFormat="1" ht="16.5" customHeight="1"/>
    <row r="14" s="1" customFormat="1" ht="16.5" customHeight="1"/>
    <row r="15" s="1" customFormat="1" ht="16.5" customHeight="1"/>
    <row r="16" s="1" customFormat="1" ht="16.5" customHeight="1"/>
    <row r="17" s="1" customFormat="1" ht="16.5" customHeight="1"/>
    <row r="18" s="1" customFormat="1" ht="16.5" customHeight="1"/>
    <row r="19" s="1" customFormat="1" ht="16.5" customHeight="1"/>
    <row r="20" s="1" customFormat="1" ht="16.5" customHeight="1"/>
    <row r="21" s="1" customFormat="1" ht="16.5" customHeight="1"/>
    <row r="22" s="1" customFormat="1" ht="16.5" customHeight="1"/>
    <row r="23" s="1" customFormat="1" ht="16.5" customHeight="1"/>
    <row r="24" s="1" customFormat="1" ht="16.5" customHeight="1"/>
    <row r="25" s="1" customFormat="1" ht="16.5" customHeight="1"/>
    <row r="26" s="1" customFormat="1" ht="16.5" customHeight="1"/>
    <row r="27" s="1" customFormat="1" ht="16.5" customHeight="1"/>
    <row r="28" s="1" customFormat="1" ht="16.5" customHeight="1"/>
    <row r="29" s="1" customFormat="1" ht="16.5" customHeight="1"/>
    <row r="30" s="1" customFormat="1" ht="16.5" customHeight="1"/>
    <row r="31" s="1" customFormat="1" ht="16.5" customHeight="1"/>
    <row r="32" s="1" customFormat="1" ht="16.5" customHeight="1"/>
    <row r="33" s="1" customFormat="1" ht="16.5" customHeight="1"/>
    <row r="34" s="1" customFormat="1" ht="16.5" customHeight="1"/>
    <row r="35" s="1" customFormat="1" ht="16.5" customHeight="1"/>
    <row r="36" s="1" customFormat="1" ht="16.5" customHeight="1"/>
    <row r="37" s="1" customFormat="1" ht="16.5" customHeight="1"/>
    <row r="38" s="1" customFormat="1" ht="16.5" customHeight="1"/>
    <row r="39" s="1" customFormat="1" ht="16.5" customHeight="1"/>
    <row r="40" s="1" customFormat="1" ht="16.5" customHeight="1"/>
    <row r="41" s="1" customFormat="1" ht="16.5" customHeight="1"/>
    <row r="42" s="1" customFormat="1" ht="16.5" customHeight="1"/>
    <row r="43" s="1" customFormat="1" ht="16.5" customHeight="1"/>
    <row r="44" s="1" customFormat="1" ht="16.5" customHeight="1"/>
    <row r="45" s="1" customFormat="1" ht="16.5" customHeight="1"/>
    <row r="46" s="1" customFormat="1" ht="16.5" customHeight="1"/>
    <row r="47" s="1" customFormat="1" ht="16.5" customHeight="1"/>
    <row r="48" s="1" customFormat="1"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5" t="s">
        <v>45</v>
      </c>
    </row>
    <row r="54" spans="2:8" ht="29.25" customHeight="1" thickBot="1">
      <c r="B54" s="116" t="s">
        <v>1</v>
      </c>
      <c r="C54" s="117"/>
      <c r="D54" s="117"/>
      <c r="E54" s="118" t="s">
        <v>2</v>
      </c>
      <c r="F54" s="119" t="s">
        <v>532</v>
      </c>
      <c r="G54" s="119" t="s">
        <v>533</v>
      </c>
      <c r="H54" s="120" t="s">
        <v>534</v>
      </c>
    </row>
    <row r="55" spans="2:8" ht="52.5" customHeight="1">
      <c r="B55" s="121"/>
      <c r="C55" s="1211" t="s">
        <v>46</v>
      </c>
      <c r="D55" s="1211"/>
      <c r="E55" s="1212"/>
      <c r="F55" s="352">
        <v>3025</v>
      </c>
      <c r="G55" s="352">
        <v>3025</v>
      </c>
      <c r="H55" s="353">
        <v>2578</v>
      </c>
    </row>
    <row r="56" spans="2:8" ht="52.5" customHeight="1">
      <c r="B56" s="122"/>
      <c r="C56" s="1213" t="s">
        <v>47</v>
      </c>
      <c r="D56" s="1213"/>
      <c r="E56" s="1214"/>
      <c r="F56" s="354">
        <v>1233</v>
      </c>
      <c r="G56" s="354">
        <v>1264</v>
      </c>
      <c r="H56" s="355">
        <v>1270</v>
      </c>
    </row>
    <row r="57" spans="2:8" ht="53.25" customHeight="1">
      <c r="B57" s="122"/>
      <c r="C57" s="1215" t="s">
        <v>48</v>
      </c>
      <c r="D57" s="1215"/>
      <c r="E57" s="1216"/>
      <c r="F57" s="356">
        <v>6331</v>
      </c>
      <c r="G57" s="356">
        <v>6955</v>
      </c>
      <c r="H57" s="357">
        <v>6491</v>
      </c>
    </row>
    <row r="58" spans="2:8" ht="45.75" customHeight="1">
      <c r="B58" s="123"/>
      <c r="C58" s="1203" t="s">
        <v>577</v>
      </c>
      <c r="D58" s="1204"/>
      <c r="E58" s="1205"/>
      <c r="F58" s="358">
        <v>1501</v>
      </c>
      <c r="G58" s="358">
        <v>2004</v>
      </c>
      <c r="H58" s="359">
        <v>2411</v>
      </c>
    </row>
    <row r="59" spans="2:8" ht="45.75" customHeight="1">
      <c r="B59" s="123"/>
      <c r="C59" s="1203" t="s">
        <v>576</v>
      </c>
      <c r="D59" s="1204"/>
      <c r="E59" s="1205"/>
      <c r="F59" s="358">
        <v>2404</v>
      </c>
      <c r="G59" s="358">
        <v>2574</v>
      </c>
      <c r="H59" s="359">
        <v>1862</v>
      </c>
    </row>
    <row r="60" spans="2:8" ht="45.75" customHeight="1">
      <c r="B60" s="123"/>
      <c r="C60" s="1203" t="s">
        <v>575</v>
      </c>
      <c r="D60" s="1204"/>
      <c r="E60" s="1205"/>
      <c r="F60" s="358">
        <v>743</v>
      </c>
      <c r="G60" s="358">
        <v>743</v>
      </c>
      <c r="H60" s="359">
        <v>742</v>
      </c>
    </row>
    <row r="61" spans="2:8" ht="45.75" customHeight="1">
      <c r="B61" s="123"/>
      <c r="C61" s="1203" t="s">
        <v>574</v>
      </c>
      <c r="D61" s="1204"/>
      <c r="E61" s="1205"/>
      <c r="F61" s="358">
        <v>337</v>
      </c>
      <c r="G61" s="358">
        <v>404</v>
      </c>
      <c r="H61" s="359">
        <v>291</v>
      </c>
    </row>
    <row r="62" spans="2:8" ht="45.75" customHeight="1" thickBot="1">
      <c r="B62" s="124"/>
      <c r="C62" s="1206" t="s">
        <v>573</v>
      </c>
      <c r="D62" s="1207"/>
      <c r="E62" s="1208"/>
      <c r="F62" s="360">
        <v>220</v>
      </c>
      <c r="G62" s="360">
        <v>220</v>
      </c>
      <c r="H62" s="361">
        <v>221</v>
      </c>
    </row>
    <row r="63" spans="2:8" ht="52.5" customHeight="1" thickBot="1">
      <c r="B63" s="125"/>
      <c r="C63" s="1209" t="s">
        <v>49</v>
      </c>
      <c r="D63" s="1209"/>
      <c r="E63" s="1210"/>
      <c r="F63" s="362">
        <v>10589</v>
      </c>
      <c r="G63" s="362">
        <v>11244</v>
      </c>
      <c r="H63" s="363">
        <v>10339</v>
      </c>
    </row>
    <row r="64" spans="2:8" ht="13"/>
  </sheetData>
  <sheetProtection algorithmName="SHA-512" hashValue="lYPJOGnBpZn4MjCSyVLJ6Lz82dT/OKcCMEZgt451p5WHbBAs7HB09pQIj2hqDPjihRDQuc3Czh6MDPMkvns2rg==" saltValue="bfryhX4i271dp+VdocbVe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C4468-6243-476E-BA70-B286F6B6E543}">
  <sheetPr>
    <pageSetUpPr fitToPage="1"/>
  </sheetPr>
  <dimension ref="A1:DE85"/>
  <sheetViews>
    <sheetView showGridLines="0" zoomScale="70" zoomScaleNormal="70" zoomScaleSheetLayoutView="55" workbookViewId="0"/>
  </sheetViews>
  <sheetFormatPr defaultColWidth="0" defaultRowHeight="13.5" customHeight="1" zeroHeight="1"/>
  <cols>
    <col min="1" max="1" width="6.36328125" style="1219" customWidth="1"/>
    <col min="2" max="107" width="2.453125" style="1219" customWidth="1"/>
    <col min="108" max="108" width="6.08984375" style="1226" customWidth="1"/>
    <col min="109" max="109" width="5.90625" style="1225" customWidth="1"/>
    <col min="110" max="16384" width="8.6328125" style="1219" hidden="1"/>
  </cols>
  <sheetData>
    <row r="1" spans="1:109" ht="42.75" customHeight="1">
      <c r="A1" s="1217"/>
      <c r="B1" s="1218"/>
      <c r="DD1" s="1219"/>
      <c r="DE1" s="1219"/>
    </row>
    <row r="2" spans="1:109" ht="25.5" customHeight="1">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
      <c r="DD19" s="1219"/>
      <c r="DE19" s="1219"/>
    </row>
    <row r="20" spans="1:109" ht="13">
      <c r="DD20" s="1219"/>
      <c r="DE20" s="1219"/>
    </row>
    <row r="21" spans="1:109" ht="17.25" customHeight="1">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c r="B22" s="1225"/>
    </row>
    <row r="23" spans="1:109" ht="13">
      <c r="B23" s="1225"/>
    </row>
    <row r="24" spans="1:109" ht="13">
      <c r="B24" s="1225"/>
    </row>
    <row r="25" spans="1:109" ht="13">
      <c r="B25" s="1225"/>
    </row>
    <row r="26" spans="1:109" ht="13">
      <c r="B26" s="1225"/>
    </row>
    <row r="27" spans="1:109" ht="13">
      <c r="B27" s="1225"/>
    </row>
    <row r="28" spans="1:109" ht="13">
      <c r="B28" s="1225"/>
    </row>
    <row r="29" spans="1:109" ht="13">
      <c r="B29" s="1225"/>
    </row>
    <row r="30" spans="1:109" ht="13">
      <c r="B30" s="1225"/>
    </row>
    <row r="31" spans="1:109" ht="13">
      <c r="B31" s="1225"/>
    </row>
    <row r="32" spans="1:109" ht="13">
      <c r="B32" s="1225"/>
    </row>
    <row r="33" spans="2:109" ht="13">
      <c r="B33" s="1225"/>
    </row>
    <row r="34" spans="2:109" ht="13">
      <c r="B34" s="1225"/>
    </row>
    <row r="35" spans="2:109" ht="13">
      <c r="B35" s="1225"/>
    </row>
    <row r="36" spans="2:109" ht="13">
      <c r="B36" s="1225"/>
    </row>
    <row r="37" spans="2:109" ht="13">
      <c r="B37" s="1225"/>
    </row>
    <row r="38" spans="2:109" ht="13">
      <c r="B38" s="1225"/>
    </row>
    <row r="39" spans="2:109" ht="13">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
      <c r="B40" s="1230"/>
      <c r="DD40" s="1230"/>
      <c r="DE40" s="1219"/>
    </row>
    <row r="41" spans="2:109" ht="16.5">
      <c r="B41" s="1231" t="s">
        <v>579</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
      <c r="B42" s="1225"/>
      <c r="G42" s="1232"/>
      <c r="I42" s="1233"/>
      <c r="J42" s="1233"/>
      <c r="K42" s="1233"/>
      <c r="AM42" s="1232"/>
      <c r="AN42" s="1232" t="s">
        <v>580</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c r="B43" s="1225"/>
      <c r="AN43" s="1234" t="s">
        <v>581</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
      <c r="B49" s="1225"/>
      <c r="AN49" s="1219" t="s">
        <v>582</v>
      </c>
    </row>
    <row r="50" spans="1:109" ht="13">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530</v>
      </c>
      <c r="BQ50" s="1250"/>
      <c r="BR50" s="1250"/>
      <c r="BS50" s="1250"/>
      <c r="BT50" s="1250"/>
      <c r="BU50" s="1250"/>
      <c r="BV50" s="1250"/>
      <c r="BW50" s="1250"/>
      <c r="BX50" s="1250" t="s">
        <v>531</v>
      </c>
      <c r="BY50" s="1250"/>
      <c r="BZ50" s="1250"/>
      <c r="CA50" s="1250"/>
      <c r="CB50" s="1250"/>
      <c r="CC50" s="1250"/>
      <c r="CD50" s="1250"/>
      <c r="CE50" s="1250"/>
      <c r="CF50" s="1250" t="s">
        <v>532</v>
      </c>
      <c r="CG50" s="1250"/>
      <c r="CH50" s="1250"/>
      <c r="CI50" s="1250"/>
      <c r="CJ50" s="1250"/>
      <c r="CK50" s="1250"/>
      <c r="CL50" s="1250"/>
      <c r="CM50" s="1250"/>
      <c r="CN50" s="1250" t="s">
        <v>533</v>
      </c>
      <c r="CO50" s="1250"/>
      <c r="CP50" s="1250"/>
      <c r="CQ50" s="1250"/>
      <c r="CR50" s="1250"/>
      <c r="CS50" s="1250"/>
      <c r="CT50" s="1250"/>
      <c r="CU50" s="1250"/>
      <c r="CV50" s="1250" t="s">
        <v>534</v>
      </c>
      <c r="CW50" s="1250"/>
      <c r="CX50" s="1250"/>
      <c r="CY50" s="1250"/>
      <c r="CZ50" s="1250"/>
      <c r="DA50" s="1250"/>
      <c r="DB50" s="1250"/>
      <c r="DC50" s="1250"/>
    </row>
    <row r="51" spans="1:109" ht="13.5" customHeight="1">
      <c r="B51" s="1225"/>
      <c r="G51" s="1251"/>
      <c r="H51" s="1251"/>
      <c r="I51" s="1252"/>
      <c r="J51" s="1252"/>
      <c r="K51" s="1253"/>
      <c r="L51" s="1253"/>
      <c r="M51" s="1253"/>
      <c r="N51" s="1253"/>
      <c r="AM51" s="1243"/>
      <c r="AN51" s="1254" t="s">
        <v>583</v>
      </c>
      <c r="AO51" s="1254"/>
      <c r="AP51" s="1254"/>
      <c r="AQ51" s="1254"/>
      <c r="AR51" s="1254"/>
      <c r="AS51" s="1254"/>
      <c r="AT51" s="1254"/>
      <c r="AU51" s="1254"/>
      <c r="AV51" s="1254"/>
      <c r="AW51" s="1254"/>
      <c r="AX51" s="1254"/>
      <c r="AY51" s="1254"/>
      <c r="AZ51" s="1254"/>
      <c r="BA51" s="1254"/>
      <c r="BB51" s="1254" t="s">
        <v>584</v>
      </c>
      <c r="BC51" s="1254"/>
      <c r="BD51" s="1254"/>
      <c r="BE51" s="1254"/>
      <c r="BF51" s="1254"/>
      <c r="BG51" s="1254"/>
      <c r="BH51" s="1254"/>
      <c r="BI51" s="1254"/>
      <c r="BJ51" s="1254"/>
      <c r="BK51" s="1254"/>
      <c r="BL51" s="1254"/>
      <c r="BM51" s="1254"/>
      <c r="BN51" s="1254"/>
      <c r="BO51" s="1254"/>
      <c r="BP51" s="1255">
        <v>41.7</v>
      </c>
      <c r="BQ51" s="1255"/>
      <c r="BR51" s="1255"/>
      <c r="BS51" s="1255"/>
      <c r="BT51" s="1255"/>
      <c r="BU51" s="1255"/>
      <c r="BV51" s="1255"/>
      <c r="BW51" s="1255"/>
      <c r="BX51" s="1255">
        <v>41.5</v>
      </c>
      <c r="BY51" s="1255"/>
      <c r="BZ51" s="1255"/>
      <c r="CA51" s="1255"/>
      <c r="CB51" s="1255"/>
      <c r="CC51" s="1255"/>
      <c r="CD51" s="1255"/>
      <c r="CE51" s="1255"/>
      <c r="CF51" s="1255">
        <v>41.2</v>
      </c>
      <c r="CG51" s="1255"/>
      <c r="CH51" s="1255"/>
      <c r="CI51" s="1255"/>
      <c r="CJ51" s="1255"/>
      <c r="CK51" s="1255"/>
      <c r="CL51" s="1255"/>
      <c r="CM51" s="1255"/>
      <c r="CN51" s="1255">
        <v>34</v>
      </c>
      <c r="CO51" s="1255"/>
      <c r="CP51" s="1255"/>
      <c r="CQ51" s="1255"/>
      <c r="CR51" s="1255"/>
      <c r="CS51" s="1255"/>
      <c r="CT51" s="1255"/>
      <c r="CU51" s="1255"/>
      <c r="CV51" s="1255">
        <v>35.4</v>
      </c>
      <c r="CW51" s="1255"/>
      <c r="CX51" s="1255"/>
      <c r="CY51" s="1255"/>
      <c r="CZ51" s="1255"/>
      <c r="DA51" s="1255"/>
      <c r="DB51" s="1255"/>
      <c r="DC51" s="1255"/>
    </row>
    <row r="52" spans="1:109" ht="13">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585</v>
      </c>
      <c r="BC53" s="1254"/>
      <c r="BD53" s="1254"/>
      <c r="BE53" s="1254"/>
      <c r="BF53" s="1254"/>
      <c r="BG53" s="1254"/>
      <c r="BH53" s="1254"/>
      <c r="BI53" s="1254"/>
      <c r="BJ53" s="1254"/>
      <c r="BK53" s="1254"/>
      <c r="BL53" s="1254"/>
      <c r="BM53" s="1254"/>
      <c r="BN53" s="1254"/>
      <c r="BO53" s="1254"/>
      <c r="BP53" s="1255">
        <v>67.2</v>
      </c>
      <c r="BQ53" s="1255"/>
      <c r="BR53" s="1255"/>
      <c r="BS53" s="1255"/>
      <c r="BT53" s="1255"/>
      <c r="BU53" s="1255"/>
      <c r="BV53" s="1255"/>
      <c r="BW53" s="1255"/>
      <c r="BX53" s="1255">
        <v>67.2</v>
      </c>
      <c r="BY53" s="1255"/>
      <c r="BZ53" s="1255"/>
      <c r="CA53" s="1255"/>
      <c r="CB53" s="1255"/>
      <c r="CC53" s="1255"/>
      <c r="CD53" s="1255"/>
      <c r="CE53" s="1255"/>
      <c r="CF53" s="1255">
        <v>67</v>
      </c>
      <c r="CG53" s="1255"/>
      <c r="CH53" s="1255"/>
      <c r="CI53" s="1255"/>
      <c r="CJ53" s="1255"/>
      <c r="CK53" s="1255"/>
      <c r="CL53" s="1255"/>
      <c r="CM53" s="1255"/>
      <c r="CN53" s="1255">
        <v>67.7</v>
      </c>
      <c r="CO53" s="1255"/>
      <c r="CP53" s="1255"/>
      <c r="CQ53" s="1255"/>
      <c r="CR53" s="1255"/>
      <c r="CS53" s="1255"/>
      <c r="CT53" s="1255"/>
      <c r="CU53" s="1255"/>
      <c r="CV53" s="1255">
        <v>68</v>
      </c>
      <c r="CW53" s="1255"/>
      <c r="CX53" s="1255"/>
      <c r="CY53" s="1255"/>
      <c r="CZ53" s="1255"/>
      <c r="DA53" s="1255"/>
      <c r="DB53" s="1255"/>
      <c r="DC53" s="1255"/>
    </row>
    <row r="54" spans="1:109" ht="13">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
      <c r="A55" s="1233"/>
      <c r="B55" s="1225"/>
      <c r="G55" s="1244"/>
      <c r="H55" s="1244"/>
      <c r="I55" s="1244"/>
      <c r="J55" s="1244"/>
      <c r="K55" s="1253"/>
      <c r="L55" s="1253"/>
      <c r="M55" s="1253"/>
      <c r="N55" s="1253"/>
      <c r="AN55" s="1250" t="s">
        <v>586</v>
      </c>
      <c r="AO55" s="1250"/>
      <c r="AP55" s="1250"/>
      <c r="AQ55" s="1250"/>
      <c r="AR55" s="1250"/>
      <c r="AS55" s="1250"/>
      <c r="AT55" s="1250"/>
      <c r="AU55" s="1250"/>
      <c r="AV55" s="1250"/>
      <c r="AW55" s="1250"/>
      <c r="AX55" s="1250"/>
      <c r="AY55" s="1250"/>
      <c r="AZ55" s="1250"/>
      <c r="BA55" s="1250"/>
      <c r="BB55" s="1254" t="s">
        <v>584</v>
      </c>
      <c r="BC55" s="1254"/>
      <c r="BD55" s="1254"/>
      <c r="BE55" s="1254"/>
      <c r="BF55" s="1254"/>
      <c r="BG55" s="1254"/>
      <c r="BH55" s="1254"/>
      <c r="BI55" s="1254"/>
      <c r="BJ55" s="1254"/>
      <c r="BK55" s="1254"/>
      <c r="BL55" s="1254"/>
      <c r="BM55" s="1254"/>
      <c r="BN55" s="1254"/>
      <c r="BO55" s="1254"/>
      <c r="BP55" s="1255">
        <v>41.5</v>
      </c>
      <c r="BQ55" s="1255"/>
      <c r="BR55" s="1255"/>
      <c r="BS55" s="1255"/>
      <c r="BT55" s="1255"/>
      <c r="BU55" s="1255"/>
      <c r="BV55" s="1255"/>
      <c r="BW55" s="1255"/>
      <c r="BX55" s="1255">
        <v>25.2</v>
      </c>
      <c r="BY55" s="1255"/>
      <c r="BZ55" s="1255"/>
      <c r="CA55" s="1255"/>
      <c r="CB55" s="1255"/>
      <c r="CC55" s="1255"/>
      <c r="CD55" s="1255"/>
      <c r="CE55" s="1255"/>
      <c r="CF55" s="1255">
        <v>15.7</v>
      </c>
      <c r="CG55" s="1255"/>
      <c r="CH55" s="1255"/>
      <c r="CI55" s="1255"/>
      <c r="CJ55" s="1255"/>
      <c r="CK55" s="1255"/>
      <c r="CL55" s="1255"/>
      <c r="CM55" s="1255"/>
      <c r="CN55" s="1255">
        <v>10.199999999999999</v>
      </c>
      <c r="CO55" s="1255"/>
      <c r="CP55" s="1255"/>
      <c r="CQ55" s="1255"/>
      <c r="CR55" s="1255"/>
      <c r="CS55" s="1255"/>
      <c r="CT55" s="1255"/>
      <c r="CU55" s="1255"/>
      <c r="CV55" s="1255">
        <v>10.5</v>
      </c>
      <c r="CW55" s="1255"/>
      <c r="CX55" s="1255"/>
      <c r="CY55" s="1255"/>
      <c r="CZ55" s="1255"/>
      <c r="DA55" s="1255"/>
      <c r="DB55" s="1255"/>
      <c r="DC55" s="1255"/>
    </row>
    <row r="56" spans="1:109" ht="13">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585</v>
      </c>
      <c r="BC57" s="1254"/>
      <c r="BD57" s="1254"/>
      <c r="BE57" s="1254"/>
      <c r="BF57" s="1254"/>
      <c r="BG57" s="1254"/>
      <c r="BH57" s="1254"/>
      <c r="BI57" s="1254"/>
      <c r="BJ57" s="1254"/>
      <c r="BK57" s="1254"/>
      <c r="BL57" s="1254"/>
      <c r="BM57" s="1254"/>
      <c r="BN57" s="1254"/>
      <c r="BO57" s="1254"/>
      <c r="BP57" s="1255">
        <v>61.7</v>
      </c>
      <c r="BQ57" s="1255"/>
      <c r="BR57" s="1255"/>
      <c r="BS57" s="1255"/>
      <c r="BT57" s="1255"/>
      <c r="BU57" s="1255"/>
      <c r="BV57" s="1255"/>
      <c r="BW57" s="1255"/>
      <c r="BX57" s="1255">
        <v>62.5</v>
      </c>
      <c r="BY57" s="1255"/>
      <c r="BZ57" s="1255"/>
      <c r="CA57" s="1255"/>
      <c r="CB57" s="1255"/>
      <c r="CC57" s="1255"/>
      <c r="CD57" s="1255"/>
      <c r="CE57" s="1255"/>
      <c r="CF57" s="1255">
        <v>64.3</v>
      </c>
      <c r="CG57" s="1255"/>
      <c r="CH57" s="1255"/>
      <c r="CI57" s="1255"/>
      <c r="CJ57" s="1255"/>
      <c r="CK57" s="1255"/>
      <c r="CL57" s="1255"/>
      <c r="CM57" s="1255"/>
      <c r="CN57" s="1255">
        <v>64.7</v>
      </c>
      <c r="CO57" s="1255"/>
      <c r="CP57" s="1255"/>
      <c r="CQ57" s="1255"/>
      <c r="CR57" s="1255"/>
      <c r="CS57" s="1255"/>
      <c r="CT57" s="1255"/>
      <c r="CU57" s="1255"/>
      <c r="CV57" s="1255">
        <v>65.7</v>
      </c>
      <c r="CW57" s="1255"/>
      <c r="CX57" s="1255"/>
      <c r="CY57" s="1255"/>
      <c r="CZ57" s="1255"/>
      <c r="DA57" s="1255"/>
      <c r="DB57" s="1255"/>
      <c r="DC57" s="1255"/>
      <c r="DD57" s="1258"/>
      <c r="DE57" s="1256"/>
    </row>
    <row r="58" spans="1:109" s="1233" customFormat="1" ht="13">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5">
      <c r="B63" s="1264" t="s">
        <v>587</v>
      </c>
    </row>
    <row r="64" spans="1:109" ht="13">
      <c r="B64" s="1225"/>
      <c r="G64" s="1232"/>
      <c r="I64" s="1265"/>
      <c r="J64" s="1265"/>
      <c r="K64" s="1265"/>
      <c r="L64" s="1265"/>
      <c r="M64" s="1265"/>
      <c r="N64" s="1266"/>
      <c r="AM64" s="1232"/>
      <c r="AN64" s="1232" t="s">
        <v>580</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
      <c r="B65" s="1225"/>
      <c r="AN65" s="1234" t="s">
        <v>588</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ht="13">
      <c r="B71" s="1225"/>
      <c r="G71" s="1270"/>
      <c r="I71" s="1271"/>
      <c r="J71" s="1268"/>
      <c r="K71" s="1268"/>
      <c r="L71" s="1269"/>
      <c r="M71" s="1268"/>
      <c r="N71" s="1269"/>
      <c r="AM71" s="1270"/>
      <c r="AN71" s="1219" t="s">
        <v>582</v>
      </c>
    </row>
    <row r="72" spans="2:107" ht="13">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530</v>
      </c>
      <c r="BQ72" s="1250"/>
      <c r="BR72" s="1250"/>
      <c r="BS72" s="1250"/>
      <c r="BT72" s="1250"/>
      <c r="BU72" s="1250"/>
      <c r="BV72" s="1250"/>
      <c r="BW72" s="1250"/>
      <c r="BX72" s="1250" t="s">
        <v>531</v>
      </c>
      <c r="BY72" s="1250"/>
      <c r="BZ72" s="1250"/>
      <c r="CA72" s="1250"/>
      <c r="CB72" s="1250"/>
      <c r="CC72" s="1250"/>
      <c r="CD72" s="1250"/>
      <c r="CE72" s="1250"/>
      <c r="CF72" s="1250" t="s">
        <v>532</v>
      </c>
      <c r="CG72" s="1250"/>
      <c r="CH72" s="1250"/>
      <c r="CI72" s="1250"/>
      <c r="CJ72" s="1250"/>
      <c r="CK72" s="1250"/>
      <c r="CL72" s="1250"/>
      <c r="CM72" s="1250"/>
      <c r="CN72" s="1250" t="s">
        <v>533</v>
      </c>
      <c r="CO72" s="1250"/>
      <c r="CP72" s="1250"/>
      <c r="CQ72" s="1250"/>
      <c r="CR72" s="1250"/>
      <c r="CS72" s="1250"/>
      <c r="CT72" s="1250"/>
      <c r="CU72" s="1250"/>
      <c r="CV72" s="1250" t="s">
        <v>534</v>
      </c>
      <c r="CW72" s="1250"/>
      <c r="CX72" s="1250"/>
      <c r="CY72" s="1250"/>
      <c r="CZ72" s="1250"/>
      <c r="DA72" s="1250"/>
      <c r="DB72" s="1250"/>
      <c r="DC72" s="1250"/>
    </row>
    <row r="73" spans="2:107" ht="13">
      <c r="B73" s="1225"/>
      <c r="G73" s="1251"/>
      <c r="H73" s="1251"/>
      <c r="I73" s="1251"/>
      <c r="J73" s="1251"/>
      <c r="K73" s="1272"/>
      <c r="L73" s="1272"/>
      <c r="M73" s="1272"/>
      <c r="N73" s="1272"/>
      <c r="AM73" s="1243"/>
      <c r="AN73" s="1254" t="s">
        <v>583</v>
      </c>
      <c r="AO73" s="1254"/>
      <c r="AP73" s="1254"/>
      <c r="AQ73" s="1254"/>
      <c r="AR73" s="1254"/>
      <c r="AS73" s="1254"/>
      <c r="AT73" s="1254"/>
      <c r="AU73" s="1254"/>
      <c r="AV73" s="1254"/>
      <c r="AW73" s="1254"/>
      <c r="AX73" s="1254"/>
      <c r="AY73" s="1254"/>
      <c r="AZ73" s="1254"/>
      <c r="BA73" s="1254"/>
      <c r="BB73" s="1254" t="s">
        <v>584</v>
      </c>
      <c r="BC73" s="1254"/>
      <c r="BD73" s="1254"/>
      <c r="BE73" s="1254"/>
      <c r="BF73" s="1254"/>
      <c r="BG73" s="1254"/>
      <c r="BH73" s="1254"/>
      <c r="BI73" s="1254"/>
      <c r="BJ73" s="1254"/>
      <c r="BK73" s="1254"/>
      <c r="BL73" s="1254"/>
      <c r="BM73" s="1254"/>
      <c r="BN73" s="1254"/>
      <c r="BO73" s="1254"/>
      <c r="BP73" s="1255">
        <v>41.7</v>
      </c>
      <c r="BQ73" s="1255"/>
      <c r="BR73" s="1255"/>
      <c r="BS73" s="1255"/>
      <c r="BT73" s="1255"/>
      <c r="BU73" s="1255"/>
      <c r="BV73" s="1255"/>
      <c r="BW73" s="1255"/>
      <c r="BX73" s="1255">
        <v>41.5</v>
      </c>
      <c r="BY73" s="1255"/>
      <c r="BZ73" s="1255"/>
      <c r="CA73" s="1255"/>
      <c r="CB73" s="1255"/>
      <c r="CC73" s="1255"/>
      <c r="CD73" s="1255"/>
      <c r="CE73" s="1255"/>
      <c r="CF73" s="1255">
        <v>41.2</v>
      </c>
      <c r="CG73" s="1255"/>
      <c r="CH73" s="1255"/>
      <c r="CI73" s="1255"/>
      <c r="CJ73" s="1255"/>
      <c r="CK73" s="1255"/>
      <c r="CL73" s="1255"/>
      <c r="CM73" s="1255"/>
      <c r="CN73" s="1255">
        <v>34</v>
      </c>
      <c r="CO73" s="1255"/>
      <c r="CP73" s="1255"/>
      <c r="CQ73" s="1255"/>
      <c r="CR73" s="1255"/>
      <c r="CS73" s="1255"/>
      <c r="CT73" s="1255"/>
      <c r="CU73" s="1255"/>
      <c r="CV73" s="1255">
        <v>35.4</v>
      </c>
      <c r="CW73" s="1255"/>
      <c r="CX73" s="1255"/>
      <c r="CY73" s="1255"/>
      <c r="CZ73" s="1255"/>
      <c r="DA73" s="1255"/>
      <c r="DB73" s="1255"/>
      <c r="DC73" s="1255"/>
    </row>
    <row r="74" spans="2:107" ht="13">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589</v>
      </c>
      <c r="BC75" s="1254"/>
      <c r="BD75" s="1254"/>
      <c r="BE75" s="1254"/>
      <c r="BF75" s="1254"/>
      <c r="BG75" s="1254"/>
      <c r="BH75" s="1254"/>
      <c r="BI75" s="1254"/>
      <c r="BJ75" s="1254"/>
      <c r="BK75" s="1254"/>
      <c r="BL75" s="1254"/>
      <c r="BM75" s="1254"/>
      <c r="BN75" s="1254"/>
      <c r="BO75" s="1254"/>
      <c r="BP75" s="1255">
        <v>7.1</v>
      </c>
      <c r="BQ75" s="1255"/>
      <c r="BR75" s="1255"/>
      <c r="BS75" s="1255"/>
      <c r="BT75" s="1255"/>
      <c r="BU75" s="1255"/>
      <c r="BV75" s="1255"/>
      <c r="BW75" s="1255"/>
      <c r="BX75" s="1255">
        <v>7.1</v>
      </c>
      <c r="BY75" s="1255"/>
      <c r="BZ75" s="1255"/>
      <c r="CA75" s="1255"/>
      <c r="CB75" s="1255"/>
      <c r="CC75" s="1255"/>
      <c r="CD75" s="1255"/>
      <c r="CE75" s="1255"/>
      <c r="CF75" s="1255">
        <v>7.6</v>
      </c>
      <c r="CG75" s="1255"/>
      <c r="CH75" s="1255"/>
      <c r="CI75" s="1255"/>
      <c r="CJ75" s="1255"/>
      <c r="CK75" s="1255"/>
      <c r="CL75" s="1255"/>
      <c r="CM75" s="1255"/>
      <c r="CN75" s="1255">
        <v>8.1999999999999993</v>
      </c>
      <c r="CO75" s="1255"/>
      <c r="CP75" s="1255"/>
      <c r="CQ75" s="1255"/>
      <c r="CR75" s="1255"/>
      <c r="CS75" s="1255"/>
      <c r="CT75" s="1255"/>
      <c r="CU75" s="1255"/>
      <c r="CV75" s="1255">
        <v>8.3000000000000007</v>
      </c>
      <c r="CW75" s="1255"/>
      <c r="CX75" s="1255"/>
      <c r="CY75" s="1255"/>
      <c r="CZ75" s="1255"/>
      <c r="DA75" s="1255"/>
      <c r="DB75" s="1255"/>
      <c r="DC75" s="1255"/>
    </row>
    <row r="76" spans="2:107" ht="13">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
      <c r="B77" s="1225"/>
      <c r="G77" s="1244"/>
      <c r="H77" s="1244"/>
      <c r="I77" s="1244"/>
      <c r="J77" s="1244"/>
      <c r="K77" s="1272"/>
      <c r="L77" s="1272"/>
      <c r="M77" s="1272"/>
      <c r="N77" s="1272"/>
      <c r="AN77" s="1250" t="s">
        <v>586</v>
      </c>
      <c r="AO77" s="1250"/>
      <c r="AP77" s="1250"/>
      <c r="AQ77" s="1250"/>
      <c r="AR77" s="1250"/>
      <c r="AS77" s="1250"/>
      <c r="AT77" s="1250"/>
      <c r="AU77" s="1250"/>
      <c r="AV77" s="1250"/>
      <c r="AW77" s="1250"/>
      <c r="AX77" s="1250"/>
      <c r="AY77" s="1250"/>
      <c r="AZ77" s="1250"/>
      <c r="BA77" s="1250"/>
      <c r="BB77" s="1254" t="s">
        <v>584</v>
      </c>
      <c r="BC77" s="1254"/>
      <c r="BD77" s="1254"/>
      <c r="BE77" s="1254"/>
      <c r="BF77" s="1254"/>
      <c r="BG77" s="1254"/>
      <c r="BH77" s="1254"/>
      <c r="BI77" s="1254"/>
      <c r="BJ77" s="1254"/>
      <c r="BK77" s="1254"/>
      <c r="BL77" s="1254"/>
      <c r="BM77" s="1254"/>
      <c r="BN77" s="1254"/>
      <c r="BO77" s="1254"/>
      <c r="BP77" s="1255">
        <v>41.5</v>
      </c>
      <c r="BQ77" s="1255"/>
      <c r="BR77" s="1255"/>
      <c r="BS77" s="1255"/>
      <c r="BT77" s="1255"/>
      <c r="BU77" s="1255"/>
      <c r="BV77" s="1255"/>
      <c r="BW77" s="1255"/>
      <c r="BX77" s="1255">
        <v>25.2</v>
      </c>
      <c r="BY77" s="1255"/>
      <c r="BZ77" s="1255"/>
      <c r="CA77" s="1255"/>
      <c r="CB77" s="1255"/>
      <c r="CC77" s="1255"/>
      <c r="CD77" s="1255"/>
      <c r="CE77" s="1255"/>
      <c r="CF77" s="1255">
        <v>15.7</v>
      </c>
      <c r="CG77" s="1255"/>
      <c r="CH77" s="1255"/>
      <c r="CI77" s="1255"/>
      <c r="CJ77" s="1255"/>
      <c r="CK77" s="1255"/>
      <c r="CL77" s="1255"/>
      <c r="CM77" s="1255"/>
      <c r="CN77" s="1255">
        <v>10.199999999999999</v>
      </c>
      <c r="CO77" s="1255"/>
      <c r="CP77" s="1255"/>
      <c r="CQ77" s="1255"/>
      <c r="CR77" s="1255"/>
      <c r="CS77" s="1255"/>
      <c r="CT77" s="1255"/>
      <c r="CU77" s="1255"/>
      <c r="CV77" s="1255">
        <v>10.5</v>
      </c>
      <c r="CW77" s="1255"/>
      <c r="CX77" s="1255"/>
      <c r="CY77" s="1255"/>
      <c r="CZ77" s="1255"/>
      <c r="DA77" s="1255"/>
      <c r="DB77" s="1255"/>
      <c r="DC77" s="1255"/>
    </row>
    <row r="78" spans="2:107" ht="13">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589</v>
      </c>
      <c r="BC79" s="1254"/>
      <c r="BD79" s="1254"/>
      <c r="BE79" s="1254"/>
      <c r="BF79" s="1254"/>
      <c r="BG79" s="1254"/>
      <c r="BH79" s="1254"/>
      <c r="BI79" s="1254"/>
      <c r="BJ79" s="1254"/>
      <c r="BK79" s="1254"/>
      <c r="BL79" s="1254"/>
      <c r="BM79" s="1254"/>
      <c r="BN79" s="1254"/>
      <c r="BO79" s="1254"/>
      <c r="BP79" s="1255">
        <v>9.1999999999999993</v>
      </c>
      <c r="BQ79" s="1255"/>
      <c r="BR79" s="1255"/>
      <c r="BS79" s="1255"/>
      <c r="BT79" s="1255"/>
      <c r="BU79" s="1255"/>
      <c r="BV79" s="1255"/>
      <c r="BW79" s="1255"/>
      <c r="BX79" s="1255">
        <v>8.9</v>
      </c>
      <c r="BY79" s="1255"/>
      <c r="BZ79" s="1255"/>
      <c r="CA79" s="1255"/>
      <c r="CB79" s="1255"/>
      <c r="CC79" s="1255"/>
      <c r="CD79" s="1255"/>
      <c r="CE79" s="1255"/>
      <c r="CF79" s="1255">
        <v>8.9</v>
      </c>
      <c r="CG79" s="1255"/>
      <c r="CH79" s="1255"/>
      <c r="CI79" s="1255"/>
      <c r="CJ79" s="1255"/>
      <c r="CK79" s="1255"/>
      <c r="CL79" s="1255"/>
      <c r="CM79" s="1255"/>
      <c r="CN79" s="1255">
        <v>9</v>
      </c>
      <c r="CO79" s="1255"/>
      <c r="CP79" s="1255"/>
      <c r="CQ79" s="1255"/>
      <c r="CR79" s="1255"/>
      <c r="CS79" s="1255"/>
      <c r="CT79" s="1255"/>
      <c r="CU79" s="1255"/>
      <c r="CV79" s="1255">
        <v>8.9</v>
      </c>
      <c r="CW79" s="1255"/>
      <c r="CX79" s="1255"/>
      <c r="CY79" s="1255"/>
      <c r="CZ79" s="1255"/>
      <c r="DA79" s="1255"/>
      <c r="DB79" s="1255"/>
      <c r="DC79" s="1255"/>
    </row>
    <row r="80" spans="2:107" ht="13">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
      <c r="B81" s="1225"/>
    </row>
    <row r="82" spans="2:109" ht="16.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ht="13">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
      <c r="DD84" s="1219"/>
      <c r="DE84" s="1219"/>
    </row>
    <row r="85" spans="2:109" ht="13">
      <c r="DD85" s="1219"/>
      <c r="DE85" s="1219"/>
    </row>
  </sheetData>
  <sheetProtection algorithmName="SHA-512" hashValue="QgMng6H2WQeUh0XO8DnOA2l1W9+QagP5suNJE9GefCEfddbt4NmaTok+mJ56fgNEhpr0AXpvVMtScA+N1aUkbA==" saltValue="YBs7q2FQUAj5iOJMXA3O/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D698D-26B8-4D09-90BA-20077C9E9E26}">
  <sheetPr>
    <pageSetUpPr fitToPage="1"/>
  </sheetPr>
  <dimension ref="A1:DR125"/>
  <sheetViews>
    <sheetView showGridLines="0" zoomScale="70" zoomScaleNormal="70" zoomScaleSheetLayoutView="70" workbookViewId="0"/>
  </sheetViews>
  <sheetFormatPr defaultColWidth="0" defaultRowHeight="13.5" customHeight="1" zeroHeight="1"/>
  <cols>
    <col min="1" max="34" width="2.453125" style="248" customWidth="1"/>
    <col min="35" max="122" width="2.453125" style="247" customWidth="1"/>
    <col min="123" max="16384" width="2.453125" style="247" hidden="1"/>
  </cols>
  <sheetData>
    <row r="1" spans="1:34"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c r="S2" s="247"/>
      <c r="AH2" s="247"/>
    </row>
    <row r="3" spans="1:34"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row r="5" spans="1:34" ht="13"/>
    <row r="6" spans="1:34" ht="13"/>
    <row r="7" spans="1:34" ht="13"/>
    <row r="8" spans="1:34" ht="13"/>
    <row r="9" spans="1:34" ht="13">
      <c r="AH9" s="247"/>
    </row>
    <row r="10" spans="1:34" ht="13"/>
    <row r="11" spans="1:34" ht="13"/>
    <row r="12" spans="1:34" ht="13"/>
    <row r="13" spans="1:34" ht="13"/>
    <row r="14" spans="1:34" ht="13"/>
    <row r="15" spans="1:34" ht="13"/>
    <row r="16" spans="1:34" ht="13"/>
    <row r="17" spans="12:34" ht="13">
      <c r="AH17" s="247"/>
    </row>
    <row r="18" spans="12:34" ht="13"/>
    <row r="19" spans="12:34" ht="13"/>
    <row r="20" spans="12:34" ht="13">
      <c r="AH20" s="247"/>
    </row>
    <row r="21" spans="12:34" ht="13">
      <c r="AH21" s="247"/>
    </row>
    <row r="22" spans="12:34" ht="13"/>
    <row r="23" spans="12:34" ht="13"/>
    <row r="24" spans="12:34" ht="13">
      <c r="Q24" s="247"/>
    </row>
    <row r="25" spans="12:34" ht="13"/>
    <row r="26" spans="12:34" ht="13"/>
    <row r="27" spans="12:34" ht="13"/>
    <row r="28" spans="12:34" ht="13">
      <c r="O28" s="247"/>
      <c r="T28" s="247"/>
      <c r="AH28" s="247"/>
    </row>
    <row r="29" spans="12:34" ht="13"/>
    <row r="30" spans="12:34" ht="13"/>
    <row r="31" spans="12:34" ht="13">
      <c r="Q31" s="247"/>
    </row>
    <row r="32" spans="12:34" ht="13">
      <c r="L32" s="247"/>
    </row>
    <row r="33" spans="2:34" ht="13">
      <c r="C33" s="247"/>
      <c r="E33" s="247"/>
      <c r="G33" s="247"/>
      <c r="I33" s="247"/>
      <c r="X33" s="247"/>
    </row>
    <row r="34" spans="2:34" ht="13">
      <c r="B34" s="247"/>
      <c r="P34" s="247"/>
      <c r="R34" s="247"/>
      <c r="T34" s="247"/>
    </row>
    <row r="35" spans="2:34" ht="13">
      <c r="D35" s="247"/>
      <c r="W35" s="247"/>
      <c r="AC35" s="247"/>
      <c r="AD35" s="247"/>
      <c r="AE35" s="247"/>
      <c r="AF35" s="247"/>
      <c r="AG35" s="247"/>
      <c r="AH35" s="247"/>
    </row>
    <row r="36" spans="2:34" ht="13">
      <c r="H36" s="247"/>
      <c r="J36" s="247"/>
      <c r="K36" s="247"/>
      <c r="M36" s="247"/>
      <c r="Y36" s="247"/>
      <c r="Z36" s="247"/>
      <c r="AA36" s="247"/>
      <c r="AB36" s="247"/>
      <c r="AC36" s="247"/>
      <c r="AD36" s="247"/>
      <c r="AE36" s="247"/>
      <c r="AF36" s="247"/>
      <c r="AG36" s="247"/>
      <c r="AH36" s="247"/>
    </row>
    <row r="37" spans="2:34" ht="13">
      <c r="AH37" s="247"/>
    </row>
    <row r="38" spans="2:34" ht="13">
      <c r="AG38" s="247"/>
      <c r="AH38" s="247"/>
    </row>
    <row r="39" spans="2:34" ht="13"/>
    <row r="40" spans="2:34" ht="13">
      <c r="X40" s="247"/>
    </row>
    <row r="41" spans="2:34" ht="13">
      <c r="R41" s="247"/>
    </row>
    <row r="42" spans="2:34" ht="13">
      <c r="W42" s="247"/>
    </row>
    <row r="43" spans="2:34" ht="13">
      <c r="Y43" s="247"/>
      <c r="Z43" s="247"/>
      <c r="AA43" s="247"/>
      <c r="AB43" s="247"/>
      <c r="AC43" s="247"/>
      <c r="AD43" s="247"/>
      <c r="AE43" s="247"/>
      <c r="AF43" s="247"/>
      <c r="AG43" s="247"/>
      <c r="AH43" s="247"/>
    </row>
    <row r="44" spans="2:34" ht="13">
      <c r="AH44" s="247"/>
    </row>
    <row r="45" spans="2:34" ht="13">
      <c r="X45" s="247"/>
    </row>
    <row r="46" spans="2:34" ht="13"/>
    <row r="47" spans="2:34" ht="13"/>
    <row r="48" spans="2:34" ht="13">
      <c r="W48" s="247"/>
      <c r="Y48" s="247"/>
      <c r="Z48" s="247"/>
      <c r="AA48" s="247"/>
      <c r="AB48" s="247"/>
      <c r="AC48" s="247"/>
      <c r="AD48" s="247"/>
      <c r="AE48" s="247"/>
      <c r="AF48" s="247"/>
      <c r="AG48" s="247"/>
      <c r="AH48" s="247"/>
    </row>
    <row r="49" spans="28:34" ht="13"/>
    <row r="50" spans="28:34" ht="13">
      <c r="AE50" s="247"/>
      <c r="AF50" s="247"/>
      <c r="AG50" s="247"/>
      <c r="AH50" s="247"/>
    </row>
    <row r="51" spans="28:34" ht="13">
      <c r="AC51" s="247"/>
      <c r="AD51" s="247"/>
      <c r="AE51" s="247"/>
      <c r="AF51" s="247"/>
      <c r="AG51" s="247"/>
      <c r="AH51" s="247"/>
    </row>
    <row r="52" spans="28:34" ht="13"/>
    <row r="53" spans="28:34" ht="13">
      <c r="AF53" s="247"/>
      <c r="AG53" s="247"/>
      <c r="AH53" s="247"/>
    </row>
    <row r="54" spans="28:34" ht="13">
      <c r="AH54" s="247"/>
    </row>
    <row r="55" spans="28:34" ht="13"/>
    <row r="56" spans="28:34" ht="13">
      <c r="AB56" s="247"/>
      <c r="AC56" s="247"/>
      <c r="AD56" s="247"/>
      <c r="AE56" s="247"/>
      <c r="AF56" s="247"/>
      <c r="AG56" s="247"/>
      <c r="AH56" s="247"/>
    </row>
    <row r="57" spans="28:34" ht="13">
      <c r="AH57" s="247"/>
    </row>
    <row r="58" spans="28:34" ht="13">
      <c r="AH58" s="247"/>
    </row>
    <row r="59" spans="28:34" ht="13"/>
    <row r="60" spans="28:34" ht="13"/>
    <row r="61" spans="28:34" ht="13"/>
    <row r="62" spans="28:34" ht="13"/>
    <row r="63" spans="28:34" ht="13">
      <c r="AH63" s="247"/>
    </row>
    <row r="64" spans="28:34" ht="13">
      <c r="AG64" s="247"/>
      <c r="AH64" s="247"/>
    </row>
    <row r="65" spans="28:34" ht="13"/>
    <row r="66" spans="28:34" ht="13"/>
    <row r="67" spans="28:34" ht="13"/>
    <row r="68" spans="28:34" ht="13">
      <c r="AB68" s="247"/>
      <c r="AC68" s="247"/>
      <c r="AD68" s="247"/>
      <c r="AE68" s="247"/>
      <c r="AF68" s="247"/>
      <c r="AG68" s="247"/>
      <c r="AH68" s="247"/>
    </row>
    <row r="69" spans="28:34" ht="13">
      <c r="AF69" s="247"/>
      <c r="AG69" s="247"/>
      <c r="AH69" s="247"/>
    </row>
    <row r="70" spans="28:34" ht="13"/>
    <row r="71" spans="28:34" ht="13"/>
    <row r="72" spans="28:34" ht="13"/>
    <row r="73" spans="28:34" ht="13"/>
    <row r="74" spans="28:34" ht="13"/>
    <row r="75" spans="28:34" ht="13">
      <c r="AH75" s="247"/>
    </row>
    <row r="76" spans="28:34" ht="13">
      <c r="AF76" s="247"/>
      <c r="AG76" s="247"/>
      <c r="AH76" s="247"/>
    </row>
    <row r="77" spans="28:34" ht="13">
      <c r="AG77" s="247"/>
      <c r="AH77" s="247"/>
    </row>
    <row r="78" spans="28:34" ht="13"/>
    <row r="79" spans="28:34" ht="13"/>
    <row r="80" spans="28:34" ht="13"/>
    <row r="81" spans="25:34" ht="13"/>
    <row r="82" spans="25:34" ht="13">
      <c r="Y82" s="247"/>
    </row>
    <row r="83" spans="25:34" ht="13">
      <c r="Y83" s="247"/>
      <c r="Z83" s="247"/>
      <c r="AA83" s="247"/>
      <c r="AB83" s="247"/>
      <c r="AC83" s="247"/>
      <c r="AD83" s="247"/>
      <c r="AE83" s="247"/>
      <c r="AF83" s="247"/>
      <c r="AG83" s="247"/>
      <c r="AH83" s="247"/>
    </row>
    <row r="84" spans="25:34" ht="13"/>
    <row r="85" spans="25:34" ht="13"/>
    <row r="86" spans="25:34" ht="13"/>
    <row r="87" spans="25:34" ht="13"/>
    <row r="88" spans="25:34" ht="13">
      <c r="AH88" s="247"/>
    </row>
    <row r="89" spans="25:34" ht="13"/>
    <row r="90" spans="25:34" ht="13"/>
    <row r="91" spans="25:34" ht="13"/>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480</v>
      </c>
    </row>
  </sheetData>
  <sheetProtection algorithmName="SHA-512" hashValue="Zxon3udrdURBuAf0bvc9dZz+CSZQNAWyJ/e1N/lpVBW1WDocGviw7xGZxm396zv/KA+RuI7FyCFN7P7jIZUfSA==" saltValue="Vgf0+cMCCt6YzAgCBCmb6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2C048-E8BA-4A98-80AF-166C9FB5A8A4}">
  <sheetPr>
    <pageSetUpPr fitToPage="1"/>
  </sheetPr>
  <dimension ref="A1:DR125"/>
  <sheetViews>
    <sheetView showGridLines="0" zoomScaleNormal="100" zoomScaleSheetLayoutView="55" workbookViewId="0"/>
  </sheetViews>
  <sheetFormatPr defaultColWidth="0" defaultRowHeight="13.5" customHeight="1" zeroHeight="1"/>
  <cols>
    <col min="1" max="34" width="2.453125" style="248" customWidth="1"/>
    <col min="35" max="122" width="2.453125" style="247" customWidth="1"/>
    <col min="123" max="16384" width="2.453125" style="247" hidden="1"/>
  </cols>
  <sheetData>
    <row r="1" spans="2:34"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c r="S2" s="247"/>
      <c r="AH2" s="247"/>
    </row>
    <row r="3" spans="2:34"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row r="5" spans="2:34" ht="13"/>
    <row r="6" spans="2:34" ht="13"/>
    <row r="7" spans="2:34" ht="13"/>
    <row r="8" spans="2:34" ht="13"/>
    <row r="9" spans="2:34" ht="13">
      <c r="AH9" s="247"/>
    </row>
    <row r="10" spans="2:34" ht="13"/>
    <row r="11" spans="2:34" ht="13"/>
    <row r="12" spans="2:34" ht="13"/>
    <row r="13" spans="2:34" ht="13"/>
    <row r="14" spans="2:34" ht="13"/>
    <row r="15" spans="2:34" ht="13"/>
    <row r="16" spans="2:34" ht="13"/>
    <row r="17" spans="12:34" ht="13">
      <c r="AH17" s="247"/>
    </row>
    <row r="18" spans="12:34" ht="13"/>
    <row r="19" spans="12:34" ht="13"/>
    <row r="20" spans="12:34" ht="13">
      <c r="AH20" s="247"/>
    </row>
    <row r="21" spans="12:34" ht="13">
      <c r="AH21" s="247"/>
    </row>
    <row r="22" spans="12:34" ht="13"/>
    <row r="23" spans="12:34" ht="13"/>
    <row r="24" spans="12:34" ht="13">
      <c r="Q24" s="247"/>
    </row>
    <row r="25" spans="12:34" ht="13"/>
    <row r="26" spans="12:34" ht="13"/>
    <row r="27" spans="12:34" ht="13"/>
    <row r="28" spans="12:34" ht="13">
      <c r="O28" s="247"/>
      <c r="T28" s="247"/>
      <c r="AH28" s="247"/>
    </row>
    <row r="29" spans="12:34" ht="13"/>
    <row r="30" spans="12:34" ht="13"/>
    <row r="31" spans="12:34" ht="13">
      <c r="Q31" s="247"/>
    </row>
    <row r="32" spans="12:34" ht="13">
      <c r="L32" s="247"/>
    </row>
    <row r="33" spans="2:34" ht="13">
      <c r="C33" s="247"/>
      <c r="E33" s="247"/>
      <c r="G33" s="247"/>
      <c r="I33" s="247"/>
      <c r="X33" s="247"/>
    </row>
    <row r="34" spans="2:34" ht="13">
      <c r="B34" s="247"/>
      <c r="P34" s="247"/>
      <c r="R34" s="247"/>
      <c r="T34" s="247"/>
    </row>
    <row r="35" spans="2:34" ht="13">
      <c r="D35" s="247"/>
      <c r="W35" s="247"/>
      <c r="AC35" s="247"/>
      <c r="AD35" s="247"/>
      <c r="AE35" s="247"/>
      <c r="AF35" s="247"/>
      <c r="AG35" s="247"/>
      <c r="AH35" s="247"/>
    </row>
    <row r="36" spans="2:34" ht="13">
      <c r="H36" s="247"/>
      <c r="J36" s="247"/>
      <c r="K36" s="247"/>
      <c r="M36" s="247"/>
      <c r="Y36" s="247"/>
      <c r="Z36" s="247"/>
      <c r="AA36" s="247"/>
      <c r="AB36" s="247"/>
      <c r="AC36" s="247"/>
      <c r="AD36" s="247"/>
      <c r="AE36" s="247"/>
      <c r="AF36" s="247"/>
      <c r="AG36" s="247"/>
      <c r="AH36" s="247"/>
    </row>
    <row r="37" spans="2:34" ht="13">
      <c r="AH37" s="247"/>
    </row>
    <row r="38" spans="2:34" ht="13">
      <c r="AG38" s="247"/>
      <c r="AH38" s="247"/>
    </row>
    <row r="39" spans="2:34" ht="13"/>
    <row r="40" spans="2:34" ht="13">
      <c r="X40" s="247"/>
    </row>
    <row r="41" spans="2:34" ht="13">
      <c r="R41" s="247"/>
    </row>
    <row r="42" spans="2:34" ht="13">
      <c r="W42" s="247"/>
    </row>
    <row r="43" spans="2:34" ht="13">
      <c r="Y43" s="247"/>
      <c r="Z43" s="247"/>
      <c r="AA43" s="247"/>
      <c r="AB43" s="247"/>
      <c r="AC43" s="247"/>
      <c r="AD43" s="247"/>
      <c r="AE43" s="247"/>
      <c r="AF43" s="247"/>
      <c r="AG43" s="247"/>
      <c r="AH43" s="247"/>
    </row>
    <row r="44" spans="2:34" ht="13">
      <c r="AH44" s="247"/>
    </row>
    <row r="45" spans="2:34" ht="13">
      <c r="X45" s="247"/>
    </row>
    <row r="46" spans="2:34" ht="13"/>
    <row r="47" spans="2:34" ht="13"/>
    <row r="48" spans="2:34" ht="13">
      <c r="W48" s="247"/>
      <c r="Y48" s="247"/>
      <c r="Z48" s="247"/>
      <c r="AA48" s="247"/>
      <c r="AB48" s="247"/>
      <c r="AC48" s="247"/>
      <c r="AD48" s="247"/>
      <c r="AE48" s="247"/>
      <c r="AF48" s="247"/>
      <c r="AG48" s="247"/>
      <c r="AH48" s="247"/>
    </row>
    <row r="49" spans="28:34" ht="13"/>
    <row r="50" spans="28:34" ht="13">
      <c r="AE50" s="247"/>
      <c r="AF50" s="247"/>
      <c r="AG50" s="247"/>
      <c r="AH50" s="247"/>
    </row>
    <row r="51" spans="28:34" ht="13">
      <c r="AC51" s="247"/>
      <c r="AD51" s="247"/>
      <c r="AE51" s="247"/>
      <c r="AF51" s="247"/>
      <c r="AG51" s="247"/>
      <c r="AH51" s="247"/>
    </row>
    <row r="52" spans="28:34" ht="13"/>
    <row r="53" spans="28:34" ht="13">
      <c r="AF53" s="247"/>
      <c r="AG53" s="247"/>
      <c r="AH53" s="247"/>
    </row>
    <row r="54" spans="28:34" ht="13">
      <c r="AH54" s="247"/>
    </row>
    <row r="55" spans="28:34" ht="13"/>
    <row r="56" spans="28:34" ht="13">
      <c r="AB56" s="247"/>
      <c r="AC56" s="247"/>
      <c r="AD56" s="247"/>
      <c r="AE56" s="247"/>
      <c r="AF56" s="247"/>
      <c r="AG56" s="247"/>
      <c r="AH56" s="247"/>
    </row>
    <row r="57" spans="28:34" ht="13">
      <c r="AH57" s="247"/>
    </row>
    <row r="58" spans="28:34" ht="13">
      <c r="AH58" s="247"/>
    </row>
    <row r="59" spans="28:34" ht="13">
      <c r="AG59" s="247"/>
      <c r="AH59" s="247"/>
    </row>
    <row r="60" spans="28:34" ht="13"/>
    <row r="61" spans="28:34" ht="13"/>
    <row r="62" spans="28:34" ht="13"/>
    <row r="63" spans="28:34" ht="13">
      <c r="AH63" s="247"/>
    </row>
    <row r="64" spans="28:34" ht="13">
      <c r="AG64" s="247"/>
      <c r="AH64" s="247"/>
    </row>
    <row r="65" spans="28:34" ht="13"/>
    <row r="66" spans="28:34" ht="13"/>
    <row r="67" spans="28:34" ht="13"/>
    <row r="68" spans="28:34" ht="13">
      <c r="AB68" s="247"/>
      <c r="AC68" s="247"/>
      <c r="AD68" s="247"/>
      <c r="AE68" s="247"/>
      <c r="AF68" s="247"/>
      <c r="AG68" s="247"/>
      <c r="AH68" s="247"/>
    </row>
    <row r="69" spans="28:34" ht="13">
      <c r="AF69" s="247"/>
      <c r="AG69" s="247"/>
      <c r="AH69" s="247"/>
    </row>
    <row r="70" spans="28:34" ht="13"/>
    <row r="71" spans="28:34" ht="13"/>
    <row r="72" spans="28:34" ht="13"/>
    <row r="73" spans="28:34" ht="13"/>
    <row r="74" spans="28:34" ht="13"/>
    <row r="75" spans="28:34" ht="13">
      <c r="AH75" s="247"/>
    </row>
    <row r="76" spans="28:34" ht="13">
      <c r="AF76" s="247"/>
      <c r="AG76" s="247"/>
      <c r="AH76" s="247"/>
    </row>
    <row r="77" spans="28:34" ht="13">
      <c r="AG77" s="247"/>
      <c r="AH77" s="247"/>
    </row>
    <row r="78" spans="28:34" ht="13"/>
    <row r="79" spans="28:34" ht="13"/>
    <row r="80" spans="28:34" ht="13"/>
    <row r="81" spans="25:34" ht="13"/>
    <row r="82" spans="25:34" ht="13">
      <c r="Y82" s="247"/>
    </row>
    <row r="83" spans="25:34" ht="13">
      <c r="Y83" s="247"/>
      <c r="Z83" s="247"/>
      <c r="AA83" s="247"/>
      <c r="AB83" s="247"/>
      <c r="AC83" s="247"/>
      <c r="AD83" s="247"/>
      <c r="AE83" s="247"/>
      <c r="AF83" s="247"/>
      <c r="AG83" s="247"/>
      <c r="AH83" s="247"/>
    </row>
    <row r="84" spans="25:34" ht="13"/>
    <row r="85" spans="25:34" ht="13"/>
    <row r="86" spans="25:34" ht="13"/>
    <row r="87" spans="25:34" ht="13"/>
    <row r="88" spans="25:34" ht="13">
      <c r="AH88" s="247"/>
    </row>
    <row r="89" spans="25:34" ht="13"/>
    <row r="90" spans="25:34" ht="13"/>
    <row r="91" spans="25:34" ht="13"/>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480</v>
      </c>
    </row>
  </sheetData>
  <sheetProtection algorithmName="SHA-512" hashValue="J0ct/oxKms22fnlazi3KBRVUTEj5Dgb+SxRMwRvXV7twgVYU7/XMRTw8x89oTcfkWmXjzNoT2FNIkuaaS7nrgQ==" saltValue="oSYOUrRr1xVy7B+5ns5Lu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cols>
    <col min="1" max="1" width="45.90625" style="132" customWidth="1"/>
    <col min="2" max="8" width="13.36328125" style="132" customWidth="1"/>
    <col min="9" max="16384" width="11.08984375" style="132"/>
  </cols>
  <sheetData>
    <row r="1" spans="1:8">
      <c r="A1" s="126"/>
      <c r="B1" s="127"/>
      <c r="C1" s="128"/>
      <c r="D1" s="129"/>
      <c r="E1" s="130"/>
      <c r="F1" s="130"/>
      <c r="G1" s="130"/>
      <c r="H1" s="131"/>
    </row>
    <row r="2" spans="1:8">
      <c r="A2" s="133"/>
      <c r="B2" s="134"/>
      <c r="C2" s="135"/>
      <c r="D2" s="136" t="s">
        <v>50</v>
      </c>
      <c r="E2" s="137"/>
      <c r="F2" s="138" t="s">
        <v>529</v>
      </c>
      <c r="G2" s="139"/>
      <c r="H2" s="140"/>
    </row>
    <row r="3" spans="1:8">
      <c r="A3" s="136" t="s">
        <v>522</v>
      </c>
      <c r="B3" s="141"/>
      <c r="C3" s="142"/>
      <c r="D3" s="143">
        <v>124867</v>
      </c>
      <c r="E3" s="144"/>
      <c r="F3" s="145">
        <v>92632</v>
      </c>
      <c r="G3" s="146"/>
      <c r="H3" s="147"/>
    </row>
    <row r="4" spans="1:8">
      <c r="A4" s="148"/>
      <c r="B4" s="149"/>
      <c r="C4" s="150"/>
      <c r="D4" s="151">
        <v>50657</v>
      </c>
      <c r="E4" s="152"/>
      <c r="F4" s="153">
        <v>47978</v>
      </c>
      <c r="G4" s="154"/>
      <c r="H4" s="155"/>
    </row>
    <row r="5" spans="1:8">
      <c r="A5" s="136" t="s">
        <v>524</v>
      </c>
      <c r="B5" s="141"/>
      <c r="C5" s="142"/>
      <c r="D5" s="143">
        <v>163137</v>
      </c>
      <c r="E5" s="144"/>
      <c r="F5" s="145">
        <v>96469</v>
      </c>
      <c r="G5" s="146"/>
      <c r="H5" s="147"/>
    </row>
    <row r="6" spans="1:8">
      <c r="A6" s="148"/>
      <c r="B6" s="149"/>
      <c r="C6" s="150"/>
      <c r="D6" s="151">
        <v>75630</v>
      </c>
      <c r="E6" s="152"/>
      <c r="F6" s="153">
        <v>49775</v>
      </c>
      <c r="G6" s="154"/>
      <c r="H6" s="155"/>
    </row>
    <row r="7" spans="1:8">
      <c r="A7" s="136" t="s">
        <v>525</v>
      </c>
      <c r="B7" s="141"/>
      <c r="C7" s="142"/>
      <c r="D7" s="143">
        <v>117450</v>
      </c>
      <c r="E7" s="144"/>
      <c r="F7" s="145">
        <v>85743</v>
      </c>
      <c r="G7" s="146"/>
      <c r="H7" s="147"/>
    </row>
    <row r="8" spans="1:8">
      <c r="A8" s="148"/>
      <c r="B8" s="149"/>
      <c r="C8" s="150"/>
      <c r="D8" s="151">
        <v>51373</v>
      </c>
      <c r="E8" s="152"/>
      <c r="F8" s="153">
        <v>45231</v>
      </c>
      <c r="G8" s="154"/>
      <c r="H8" s="155"/>
    </row>
    <row r="9" spans="1:8">
      <c r="A9" s="136" t="s">
        <v>526</v>
      </c>
      <c r="B9" s="141"/>
      <c r="C9" s="142"/>
      <c r="D9" s="143">
        <v>103970</v>
      </c>
      <c r="E9" s="144"/>
      <c r="F9" s="145">
        <v>92509</v>
      </c>
      <c r="G9" s="146"/>
      <c r="H9" s="147"/>
    </row>
    <row r="10" spans="1:8">
      <c r="A10" s="148"/>
      <c r="B10" s="149"/>
      <c r="C10" s="150"/>
      <c r="D10" s="151">
        <v>60870</v>
      </c>
      <c r="E10" s="152"/>
      <c r="F10" s="153">
        <v>52274</v>
      </c>
      <c r="G10" s="154"/>
      <c r="H10" s="155"/>
    </row>
    <row r="11" spans="1:8">
      <c r="A11" s="136" t="s">
        <v>527</v>
      </c>
      <c r="B11" s="141"/>
      <c r="C11" s="142"/>
      <c r="D11" s="143">
        <v>123769</v>
      </c>
      <c r="E11" s="144"/>
      <c r="F11" s="145">
        <v>98544</v>
      </c>
      <c r="G11" s="146"/>
      <c r="H11" s="147"/>
    </row>
    <row r="12" spans="1:8">
      <c r="A12" s="148"/>
      <c r="B12" s="149"/>
      <c r="C12" s="156"/>
      <c r="D12" s="151">
        <v>79996</v>
      </c>
      <c r="E12" s="152"/>
      <c r="F12" s="153">
        <v>55816</v>
      </c>
      <c r="G12" s="154"/>
      <c r="H12" s="155"/>
    </row>
    <row r="13" spans="1:8">
      <c r="A13" s="136"/>
      <c r="B13" s="141"/>
      <c r="C13" s="157"/>
      <c r="D13" s="158">
        <v>126639</v>
      </c>
      <c r="E13" s="159"/>
      <c r="F13" s="160">
        <v>93179</v>
      </c>
      <c r="G13" s="161"/>
      <c r="H13" s="147"/>
    </row>
    <row r="14" spans="1:8">
      <c r="A14" s="148"/>
      <c r="B14" s="149"/>
      <c r="C14" s="150"/>
      <c r="D14" s="151">
        <v>63705</v>
      </c>
      <c r="E14" s="152"/>
      <c r="F14" s="153">
        <v>50215</v>
      </c>
      <c r="G14" s="154"/>
      <c r="H14" s="155"/>
    </row>
    <row r="17" spans="1:11">
      <c r="A17" s="132" t="s">
        <v>51</v>
      </c>
    </row>
    <row r="18" spans="1:11">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c r="A19" s="162" t="s">
        <v>52</v>
      </c>
      <c r="B19" s="162">
        <f>ROUND(VALUE(SUBSTITUTE(実質収支比率等に係る経年分析!F$48,"▲","-")),2)</f>
        <v>15.29</v>
      </c>
      <c r="C19" s="162">
        <f>ROUND(VALUE(SUBSTITUTE(実質収支比率等に係る経年分析!G$48,"▲","-")),2)</f>
        <v>23.7</v>
      </c>
      <c r="D19" s="162">
        <f>ROUND(VALUE(SUBSTITUTE(実質収支比率等に係る経年分析!H$48,"▲","-")),2)</f>
        <v>19.86</v>
      </c>
      <c r="E19" s="162">
        <f>ROUND(VALUE(SUBSTITUTE(実質収支比率等に係る経年分析!I$48,"▲","-")),2)</f>
        <v>14.18</v>
      </c>
      <c r="F19" s="162">
        <f>ROUND(VALUE(SUBSTITUTE(実質収支比率等に係る経年分析!J$48,"▲","-")),2)</f>
        <v>11.07</v>
      </c>
    </row>
    <row r="20" spans="1:11">
      <c r="A20" s="162" t="s">
        <v>53</v>
      </c>
      <c r="B20" s="162">
        <f>ROUND(VALUE(SUBSTITUTE(実質収支比率等に係る経年分析!F$47,"▲","-")),2)</f>
        <v>16.850000000000001</v>
      </c>
      <c r="C20" s="162">
        <f>ROUND(VALUE(SUBSTITUTE(実質収支比率等に係る経年分析!G$47,"▲","-")),2)</f>
        <v>16.07</v>
      </c>
      <c r="D20" s="162">
        <f>ROUND(VALUE(SUBSTITUTE(実質収支比率等に係る経年分析!H$47,"▲","-")),2)</f>
        <v>19.52</v>
      </c>
      <c r="E20" s="162">
        <f>ROUND(VALUE(SUBSTITUTE(実質収支比率等に係る経年分析!I$47,"▲","-")),2)</f>
        <v>19.39</v>
      </c>
      <c r="F20" s="162">
        <f>ROUND(VALUE(SUBSTITUTE(実質収支比率等に係る経年分析!J$47,"▲","-")),2)</f>
        <v>16.34</v>
      </c>
    </row>
    <row r="21" spans="1:11">
      <c r="A21" s="162" t="s">
        <v>54</v>
      </c>
      <c r="B21" s="162">
        <f>IF(ISNUMBER(VALUE(SUBSTITUTE(実質収支比率等に係る経年分析!F$49,"▲","-"))),ROUND(VALUE(SUBSTITUTE(実質収支比率等に係る経年分析!F$49,"▲","-")),2),NA())</f>
        <v>2.59</v>
      </c>
      <c r="C21" s="162">
        <f>IF(ISNUMBER(VALUE(SUBSTITUTE(実質収支比率等に係る経年分析!G$49,"▲","-"))),ROUND(VALUE(SUBSTITUTE(実質収支比率等に係る経年分析!G$49,"▲","-")),2),NA())</f>
        <v>9.6300000000000008</v>
      </c>
      <c r="D21" s="162">
        <f>IF(ISNUMBER(VALUE(SUBSTITUTE(実質収支比率等に係る経年分析!H$49,"▲","-"))),ROUND(VALUE(SUBSTITUTE(実質収支比率等に係る経年分析!H$49,"▲","-")),2),NA())</f>
        <v>-0.95</v>
      </c>
      <c r="E21" s="162">
        <f>IF(ISNUMBER(VALUE(SUBSTITUTE(実質収支比率等に係る経年分析!I$49,"▲","-"))),ROUND(VALUE(SUBSTITUTE(実質収支比率等に係る経年分析!I$49,"▲","-")),2),NA())</f>
        <v>-5.54</v>
      </c>
      <c r="F21" s="162">
        <f>IF(ISNUMBER(VALUE(SUBSTITUTE(実質収支比率等に係る経年分析!J$49,"▲","-"))),ROUND(VALUE(SUBSTITUTE(実質収支比率等に係る経年分析!J$49,"▲","-")),2),NA())</f>
        <v>-5.77</v>
      </c>
    </row>
    <row r="24" spans="1:11">
      <c r="A24" s="132" t="s">
        <v>55</v>
      </c>
    </row>
    <row r="25" spans="1:11">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c r="A26" s="163"/>
      <c r="B26" s="163" t="s">
        <v>56</v>
      </c>
      <c r="C26" s="163" t="s">
        <v>57</v>
      </c>
      <c r="D26" s="163" t="s">
        <v>56</v>
      </c>
      <c r="E26" s="163" t="s">
        <v>57</v>
      </c>
      <c r="F26" s="163" t="s">
        <v>56</v>
      </c>
      <c r="G26" s="163" t="s">
        <v>57</v>
      </c>
      <c r="H26" s="163" t="s">
        <v>56</v>
      </c>
      <c r="I26" s="163" t="s">
        <v>57</v>
      </c>
      <c r="J26" s="163" t="s">
        <v>56</v>
      </c>
      <c r="K26" s="163" t="s">
        <v>57</v>
      </c>
    </row>
    <row r="27" spans="1:11">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0.18</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0.48</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0.72</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0.3</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c r="A29" s="163" t="str">
        <f>IF(連結実質赤字比率に係る赤字・黒字の構成分析!C$41="",NA(),連結実質赤字比率に係る赤字・黒字の構成分析!C$41)</f>
        <v>土地取得造成特別会計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0.17</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0.16</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0.18</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0.17</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0.22</v>
      </c>
    </row>
    <row r="31" spans="1:11">
      <c r="A31" s="163" t="str">
        <f>IF(連結実質赤字比率に係る赤字・黒字の構成分析!C$39="",NA(),連結実質赤字比率に係る赤字・黒字の構成分析!C$39)</f>
        <v>工業用水道事業会計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0.83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0.81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0.83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0.83</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0.92</v>
      </c>
    </row>
    <row r="32" spans="1:11">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2.0499999999999998</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1.79</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1.73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1.28</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1.35</v>
      </c>
    </row>
    <row r="33" spans="1:16">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0.03</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0.39</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0.91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1.66</v>
      </c>
    </row>
    <row r="34" spans="1:16">
      <c r="A34" s="163" t="str">
        <f>IF(連結実質赤字比率に係る赤字・黒字の構成分析!C$36="",NA(),連結実質赤字比率に係る赤字・黒字の構成分析!C$36)</f>
        <v>病院事業会計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7.63</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7</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5.77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4.3</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3.29</v>
      </c>
    </row>
    <row r="35" spans="1:16">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5.05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3.59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3.3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2.78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4.74</v>
      </c>
    </row>
    <row r="36" spans="1:16">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15.27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23.68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19.84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14.17</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11.14</v>
      </c>
    </row>
    <row r="39" spans="1:16">
      <c r="A39" s="132" t="s">
        <v>58</v>
      </c>
    </row>
    <row r="40" spans="1:16">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c r="A42" s="164" t="s">
        <v>61</v>
      </c>
      <c r="B42" s="164"/>
      <c r="C42" s="164"/>
      <c r="D42" s="164">
        <f>'実質公債費比率（分子）の構造'!K$52</f>
        <v>2405</v>
      </c>
      <c r="E42" s="164"/>
      <c r="F42" s="164"/>
      <c r="G42" s="164">
        <f>'実質公債費比率（分子）の構造'!L$52</f>
        <v>2572</v>
      </c>
      <c r="H42" s="164"/>
      <c r="I42" s="164"/>
      <c r="J42" s="164">
        <f>'実質公債費比率（分子）の構造'!M$52</f>
        <v>2857</v>
      </c>
      <c r="K42" s="164"/>
      <c r="L42" s="164"/>
      <c r="M42" s="164">
        <f>'実質公債費比率（分子）の構造'!N$52</f>
        <v>2988</v>
      </c>
      <c r="N42" s="164"/>
      <c r="O42" s="164"/>
      <c r="P42" s="164">
        <f>'実質公債費比率（分子）の構造'!O$52</f>
        <v>2918</v>
      </c>
    </row>
    <row r="43" spans="1:16">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c r="A44" s="164" t="s">
        <v>62</v>
      </c>
      <c r="B44" s="164">
        <f>'実質公債費比率（分子）の構造'!K$50</f>
        <v>56</v>
      </c>
      <c r="C44" s="164"/>
      <c r="D44" s="164"/>
      <c r="E44" s="164">
        <f>'実質公債費比率（分子）の構造'!L$50</f>
        <v>51</v>
      </c>
      <c r="F44" s="164"/>
      <c r="G44" s="164"/>
      <c r="H44" s="164">
        <f>'実質公債費比率（分子）の構造'!M$50</f>
        <v>50</v>
      </c>
      <c r="I44" s="164"/>
      <c r="J44" s="164"/>
      <c r="K44" s="164">
        <f>'実質公債費比率（分子）の構造'!N$50</f>
        <v>53</v>
      </c>
      <c r="L44" s="164"/>
      <c r="M44" s="164"/>
      <c r="N44" s="164">
        <f>'実質公債費比率（分子）の構造'!O$50</f>
        <v>52</v>
      </c>
      <c r="O44" s="164"/>
      <c r="P44" s="164"/>
    </row>
    <row r="45" spans="1:16">
      <c r="A45" s="164" t="s">
        <v>63</v>
      </c>
      <c r="B45" s="164">
        <f>'実質公債費比率（分子）の構造'!K$49</f>
        <v>41</v>
      </c>
      <c r="C45" s="164"/>
      <c r="D45" s="164"/>
      <c r="E45" s="164">
        <f>'実質公債費比率（分子）の構造'!L$49</f>
        <v>54</v>
      </c>
      <c r="F45" s="164"/>
      <c r="G45" s="164"/>
      <c r="H45" s="164">
        <f>'実質公債費比率（分子）の構造'!M$49</f>
        <v>59</v>
      </c>
      <c r="I45" s="164"/>
      <c r="J45" s="164"/>
      <c r="K45" s="164">
        <f>'実質公債費比率（分子）の構造'!N$49</f>
        <v>61</v>
      </c>
      <c r="L45" s="164"/>
      <c r="M45" s="164"/>
      <c r="N45" s="164">
        <f>'実質公債費比率（分子）の構造'!O$49</f>
        <v>61</v>
      </c>
      <c r="O45" s="164"/>
      <c r="P45" s="164"/>
    </row>
    <row r="46" spans="1:16">
      <c r="A46" s="164" t="s">
        <v>64</v>
      </c>
      <c r="B46" s="164">
        <f>'実質公債費比率（分子）の構造'!K$48</f>
        <v>754</v>
      </c>
      <c r="C46" s="164"/>
      <c r="D46" s="164"/>
      <c r="E46" s="164">
        <f>'実質公債費比率（分子）の構造'!L$48</f>
        <v>771</v>
      </c>
      <c r="F46" s="164"/>
      <c r="G46" s="164"/>
      <c r="H46" s="164">
        <f>'実質公債費比率（分子）の構造'!M$48</f>
        <v>810</v>
      </c>
      <c r="I46" s="164"/>
      <c r="J46" s="164"/>
      <c r="K46" s="164">
        <f>'実質公債費比率（分子）の構造'!N$48</f>
        <v>789</v>
      </c>
      <c r="L46" s="164"/>
      <c r="M46" s="164"/>
      <c r="N46" s="164">
        <f>'実質公債費比率（分子）の構造'!O$48</f>
        <v>623</v>
      </c>
      <c r="O46" s="164"/>
      <c r="P46" s="164"/>
    </row>
    <row r="47" spans="1:16">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c r="A49" s="164" t="s">
        <v>66</v>
      </c>
      <c r="B49" s="164">
        <f>'実質公債費比率（分子）の構造'!K$45</f>
        <v>2443</v>
      </c>
      <c r="C49" s="164"/>
      <c r="D49" s="164"/>
      <c r="E49" s="164">
        <f>'実質公債費比率（分子）の構造'!L$45</f>
        <v>2678</v>
      </c>
      <c r="F49" s="164"/>
      <c r="G49" s="164"/>
      <c r="H49" s="164">
        <f>'実質公債費比率（分子）の構造'!M$45</f>
        <v>3012</v>
      </c>
      <c r="I49" s="164"/>
      <c r="J49" s="164"/>
      <c r="K49" s="164">
        <f>'実質公債費比率（分子）の構造'!N$45</f>
        <v>3209</v>
      </c>
      <c r="L49" s="164"/>
      <c r="M49" s="164"/>
      <c r="N49" s="164">
        <f>'実質公債費比率（分子）の構造'!O$45</f>
        <v>3184</v>
      </c>
      <c r="O49" s="164"/>
      <c r="P49" s="164"/>
    </row>
    <row r="50" spans="1:16">
      <c r="A50" s="164" t="s">
        <v>67</v>
      </c>
      <c r="B50" s="164" t="e">
        <f>NA()</f>
        <v>#N/A</v>
      </c>
      <c r="C50" s="164">
        <f>IF(ISNUMBER('実質公債費比率（分子）の構造'!K$53),'実質公債費比率（分子）の構造'!K$53,NA())</f>
        <v>889</v>
      </c>
      <c r="D50" s="164" t="e">
        <f>NA()</f>
        <v>#N/A</v>
      </c>
      <c r="E50" s="164" t="e">
        <f>NA()</f>
        <v>#N/A</v>
      </c>
      <c r="F50" s="164">
        <f>IF(ISNUMBER('実質公債費比率（分子）の構造'!L$53),'実質公債費比率（分子）の構造'!L$53,NA())</f>
        <v>982</v>
      </c>
      <c r="G50" s="164" t="e">
        <f>NA()</f>
        <v>#N/A</v>
      </c>
      <c r="H50" s="164" t="e">
        <f>NA()</f>
        <v>#N/A</v>
      </c>
      <c r="I50" s="164">
        <f>IF(ISNUMBER('実質公債費比率（分子）の構造'!M$53),'実質公債費比率（分子）の構造'!M$53,NA())</f>
        <v>1074</v>
      </c>
      <c r="J50" s="164" t="e">
        <f>NA()</f>
        <v>#N/A</v>
      </c>
      <c r="K50" s="164" t="e">
        <f>NA()</f>
        <v>#N/A</v>
      </c>
      <c r="L50" s="164">
        <f>IF(ISNUMBER('実質公債費比率（分子）の構造'!N$53),'実質公債費比率（分子）の構造'!N$53,NA())</f>
        <v>1124</v>
      </c>
      <c r="M50" s="164" t="e">
        <f>NA()</f>
        <v>#N/A</v>
      </c>
      <c r="N50" s="164" t="e">
        <f>NA()</f>
        <v>#N/A</v>
      </c>
      <c r="O50" s="164">
        <f>IF(ISNUMBER('実質公債費比率（分子）の構造'!O$53),'実質公債費比率（分子）の構造'!O$53,NA())</f>
        <v>1002</v>
      </c>
      <c r="P50" s="164" t="e">
        <f>NA()</f>
        <v>#N/A</v>
      </c>
    </row>
    <row r="53" spans="1:16">
      <c r="A53" s="132" t="s">
        <v>68</v>
      </c>
    </row>
    <row r="54" spans="1:16">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c r="A56" s="163" t="s">
        <v>43</v>
      </c>
      <c r="B56" s="163"/>
      <c r="C56" s="163"/>
      <c r="D56" s="163">
        <f>'将来負担比率（分子）の構造'!I$52</f>
        <v>28898</v>
      </c>
      <c r="E56" s="163"/>
      <c r="F56" s="163"/>
      <c r="G56" s="163">
        <f>'将来負担比率（分子）の構造'!J$52</f>
        <v>29873</v>
      </c>
      <c r="H56" s="163"/>
      <c r="I56" s="163"/>
      <c r="J56" s="163">
        <f>'将来負担比率（分子）の構造'!K$52</f>
        <v>29515</v>
      </c>
      <c r="K56" s="163"/>
      <c r="L56" s="163"/>
      <c r="M56" s="163">
        <f>'将来負担比率（分子）の構造'!L$52</f>
        <v>29114</v>
      </c>
      <c r="N56" s="163"/>
      <c r="O56" s="163"/>
      <c r="P56" s="163">
        <f>'将来負担比率（分子）の構造'!M$52</f>
        <v>29364</v>
      </c>
    </row>
    <row r="57" spans="1:16">
      <c r="A57" s="163" t="s">
        <v>42</v>
      </c>
      <c r="B57" s="163"/>
      <c r="C57" s="163"/>
      <c r="D57" s="163">
        <f>'将来負担比率（分子）の構造'!I$51</f>
        <v>437</v>
      </c>
      <c r="E57" s="163"/>
      <c r="F57" s="163"/>
      <c r="G57" s="163">
        <f>'将来負担比率（分子）の構造'!J$51</f>
        <v>616</v>
      </c>
      <c r="H57" s="163"/>
      <c r="I57" s="163"/>
      <c r="J57" s="163">
        <f>'将来負担比率（分子）の構造'!K$51</f>
        <v>602</v>
      </c>
      <c r="K57" s="163"/>
      <c r="L57" s="163"/>
      <c r="M57" s="163">
        <f>'将来負担比率（分子）の構造'!L$51</f>
        <v>596</v>
      </c>
      <c r="N57" s="163"/>
      <c r="O57" s="163"/>
      <c r="P57" s="163">
        <f>'将来負担比率（分子）の構造'!M$51</f>
        <v>591</v>
      </c>
    </row>
    <row r="58" spans="1:16">
      <c r="A58" s="163" t="s">
        <v>41</v>
      </c>
      <c r="B58" s="163"/>
      <c r="C58" s="163"/>
      <c r="D58" s="163">
        <f>'将来負担比率（分子）の構造'!I$50</f>
        <v>8112</v>
      </c>
      <c r="E58" s="163"/>
      <c r="F58" s="163"/>
      <c r="G58" s="163">
        <f>'将来負担比率（分子）の構造'!J$50</f>
        <v>8270</v>
      </c>
      <c r="H58" s="163"/>
      <c r="I58" s="163"/>
      <c r="J58" s="163">
        <f>'将来負担比率（分子）の構造'!K$50</f>
        <v>9227</v>
      </c>
      <c r="K58" s="163"/>
      <c r="L58" s="163"/>
      <c r="M58" s="163">
        <f>'将来負担比率（分子）の構造'!L$50</f>
        <v>9605</v>
      </c>
      <c r="N58" s="163"/>
      <c r="O58" s="163"/>
      <c r="P58" s="163">
        <f>'将来負担比率（分子）の構造'!M$50</f>
        <v>8986</v>
      </c>
    </row>
    <row r="59" spans="1:16">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c r="A62" s="163" t="s">
        <v>35</v>
      </c>
      <c r="B62" s="163">
        <f>'将来負担比率（分子）の構造'!I$45</f>
        <v>3537</v>
      </c>
      <c r="C62" s="163"/>
      <c r="D62" s="163"/>
      <c r="E62" s="163">
        <f>'将来負担比率（分子）の構造'!J$45</f>
        <v>3382</v>
      </c>
      <c r="F62" s="163"/>
      <c r="G62" s="163"/>
      <c r="H62" s="163">
        <f>'将来負担比率（分子）の構造'!K$45</f>
        <v>3292</v>
      </c>
      <c r="I62" s="163"/>
      <c r="J62" s="163"/>
      <c r="K62" s="163">
        <f>'将来負担比率（分子）の構造'!L$45</f>
        <v>3152</v>
      </c>
      <c r="L62" s="163"/>
      <c r="M62" s="163"/>
      <c r="N62" s="163">
        <f>'将来負担比率（分子）の構造'!M$45</f>
        <v>3018</v>
      </c>
      <c r="O62" s="163"/>
      <c r="P62" s="163"/>
    </row>
    <row r="63" spans="1:16">
      <c r="A63" s="163" t="s">
        <v>34</v>
      </c>
      <c r="B63" s="163">
        <f>'将来負担比率（分子）の構造'!I$44</f>
        <v>277</v>
      </c>
      <c r="C63" s="163"/>
      <c r="D63" s="163"/>
      <c r="E63" s="163">
        <f>'将来負担比率（分子）の構造'!J$44</f>
        <v>231</v>
      </c>
      <c r="F63" s="163"/>
      <c r="G63" s="163"/>
      <c r="H63" s="163">
        <f>'将来負担比率（分子）の構造'!K$44</f>
        <v>182</v>
      </c>
      <c r="I63" s="163"/>
      <c r="J63" s="163"/>
      <c r="K63" s="163">
        <f>'将来負担比率（分子）の構造'!L$44</f>
        <v>174</v>
      </c>
      <c r="L63" s="163"/>
      <c r="M63" s="163"/>
      <c r="N63" s="163">
        <f>'将来負担比率（分子）の構造'!M$44</f>
        <v>124</v>
      </c>
      <c r="O63" s="163"/>
      <c r="P63" s="163"/>
    </row>
    <row r="64" spans="1:16">
      <c r="A64" s="163" t="s">
        <v>33</v>
      </c>
      <c r="B64" s="163">
        <f>'将来負担比率（分子）の構造'!I$43</f>
        <v>7639</v>
      </c>
      <c r="C64" s="163"/>
      <c r="D64" s="163"/>
      <c r="E64" s="163">
        <f>'将来負担比率（分子）の構造'!J$43</f>
        <v>7274</v>
      </c>
      <c r="F64" s="163"/>
      <c r="G64" s="163"/>
      <c r="H64" s="163">
        <f>'将来負担比率（分子）の構造'!K$43</f>
        <v>7357</v>
      </c>
      <c r="I64" s="163"/>
      <c r="J64" s="163"/>
      <c r="K64" s="163">
        <f>'将来負担比率（分子）の構造'!L$43</f>
        <v>7041</v>
      </c>
      <c r="L64" s="163"/>
      <c r="M64" s="163"/>
      <c r="N64" s="163">
        <f>'将来負担比率（分子）の構造'!M$43</f>
        <v>7087</v>
      </c>
      <c r="O64" s="163"/>
      <c r="P64" s="163"/>
    </row>
    <row r="65" spans="1:16">
      <c r="A65" s="163" t="s">
        <v>32</v>
      </c>
      <c r="B65" s="163">
        <f>'将来負担比率（分子）の構造'!I$42</f>
        <v>194</v>
      </c>
      <c r="C65" s="163"/>
      <c r="D65" s="163"/>
      <c r="E65" s="163">
        <f>'将来負担比率（分子）の構造'!J$42</f>
        <v>307</v>
      </c>
      <c r="F65" s="163"/>
      <c r="G65" s="163"/>
      <c r="H65" s="163">
        <f>'将来負担比率（分子）の構造'!K$42</f>
        <v>306</v>
      </c>
      <c r="I65" s="163"/>
      <c r="J65" s="163"/>
      <c r="K65" s="163">
        <f>'将来負担比率（分子）の構造'!L$42</f>
        <v>267</v>
      </c>
      <c r="L65" s="163"/>
      <c r="M65" s="163"/>
      <c r="N65" s="163">
        <f>'将来負担比率（分子）の構造'!M$42</f>
        <v>228</v>
      </c>
      <c r="O65" s="163"/>
      <c r="P65" s="163"/>
    </row>
    <row r="66" spans="1:16">
      <c r="A66" s="163" t="s">
        <v>31</v>
      </c>
      <c r="B66" s="163">
        <f>'将来負担比率（分子）の構造'!I$41</f>
        <v>31066</v>
      </c>
      <c r="C66" s="163"/>
      <c r="D66" s="163"/>
      <c r="E66" s="163">
        <f>'将来負担比率（分子）の構造'!J$41</f>
        <v>33029</v>
      </c>
      <c r="F66" s="163"/>
      <c r="G66" s="163"/>
      <c r="H66" s="163">
        <f>'将来負担比率（分子）の構造'!K$41</f>
        <v>33422</v>
      </c>
      <c r="I66" s="163"/>
      <c r="J66" s="163"/>
      <c r="K66" s="163">
        <f>'将来負担比率（分子）の構造'!L$41</f>
        <v>32976</v>
      </c>
      <c r="L66" s="163"/>
      <c r="M66" s="163"/>
      <c r="N66" s="163">
        <f>'将来負担比率（分子）の構造'!M$41</f>
        <v>33051</v>
      </c>
      <c r="O66" s="163"/>
      <c r="P66" s="163"/>
    </row>
    <row r="67" spans="1:16">
      <c r="A67" s="163" t="s">
        <v>71</v>
      </c>
      <c r="B67" s="163" t="e">
        <f>NA()</f>
        <v>#N/A</v>
      </c>
      <c r="C67" s="163">
        <f>IF(ISNUMBER('将来負担比率（分子）の構造'!I$53), IF('将来負担比率（分子）の構造'!I$53 &lt; 0, 0, '将来負担比率（分子）の構造'!I$53), NA())</f>
        <v>5264</v>
      </c>
      <c r="D67" s="163" t="e">
        <f>NA()</f>
        <v>#N/A</v>
      </c>
      <c r="E67" s="163" t="e">
        <f>NA()</f>
        <v>#N/A</v>
      </c>
      <c r="F67" s="163">
        <f>IF(ISNUMBER('将来負担比率（分子）の構造'!J$53), IF('将来負担比率（分子）の構造'!J$53 &lt; 0, 0, '将来負担比率（分子）の構造'!J$53), NA())</f>
        <v>5463</v>
      </c>
      <c r="G67" s="163" t="e">
        <f>NA()</f>
        <v>#N/A</v>
      </c>
      <c r="H67" s="163" t="e">
        <f>NA()</f>
        <v>#N/A</v>
      </c>
      <c r="I67" s="163">
        <f>IF(ISNUMBER('将来負担比率（分子）の構造'!K$53), IF('将来負担比率（分子）の構造'!K$53 &lt; 0, 0, '将来負担比率（分子）の構造'!K$53), NA())</f>
        <v>5214</v>
      </c>
      <c r="J67" s="163" t="e">
        <f>NA()</f>
        <v>#N/A</v>
      </c>
      <c r="K67" s="163" t="e">
        <f>NA()</f>
        <v>#N/A</v>
      </c>
      <c r="L67" s="163">
        <f>IF(ISNUMBER('将来負担比率（分子）の構造'!L$53), IF('将来負担比率（分子）の構造'!L$53 &lt; 0, 0, '将来負担比率（分子）の構造'!L$53), NA())</f>
        <v>4295</v>
      </c>
      <c r="M67" s="163" t="e">
        <f>NA()</f>
        <v>#N/A</v>
      </c>
      <c r="N67" s="163" t="e">
        <f>NA()</f>
        <v>#N/A</v>
      </c>
      <c r="O67" s="163">
        <f>IF(ISNUMBER('将来負担比率（分子）の構造'!M$53), IF('将来負担比率（分子）の構造'!M$53 &lt; 0, 0, '将来負担比率（分子）の構造'!M$53), NA())</f>
        <v>4568</v>
      </c>
      <c r="P67" s="163" t="e">
        <f>NA()</f>
        <v>#N/A</v>
      </c>
    </row>
    <row r="70" spans="1:16">
      <c r="A70" s="165" t="s">
        <v>72</v>
      </c>
      <c r="B70" s="165"/>
      <c r="C70" s="165"/>
      <c r="D70" s="165"/>
      <c r="E70" s="165"/>
      <c r="F70" s="165"/>
    </row>
    <row r="71" spans="1:16">
      <c r="A71" s="166"/>
      <c r="B71" s="166" t="str">
        <f>基金残高に係る経年分析!F54</f>
        <v>R04</v>
      </c>
      <c r="C71" s="166" t="str">
        <f>基金残高に係る経年分析!G54</f>
        <v>R05</v>
      </c>
      <c r="D71" s="166" t="str">
        <f>基金残高に係る経年分析!H54</f>
        <v>R06</v>
      </c>
    </row>
    <row r="72" spans="1:16">
      <c r="A72" s="166" t="s">
        <v>73</v>
      </c>
      <c r="B72" s="167">
        <f>基金残高に係る経年分析!F55</f>
        <v>3025</v>
      </c>
      <c r="C72" s="167">
        <f>基金残高に係る経年分析!G55</f>
        <v>3025</v>
      </c>
      <c r="D72" s="167">
        <f>基金残高に係る経年分析!H55</f>
        <v>2578</v>
      </c>
    </row>
    <row r="73" spans="1:16">
      <c r="A73" s="166" t="s">
        <v>74</v>
      </c>
      <c r="B73" s="167">
        <f>基金残高に係る経年分析!F56</f>
        <v>1233</v>
      </c>
      <c r="C73" s="167">
        <f>基金残高に係る経年分析!G56</f>
        <v>1264</v>
      </c>
      <c r="D73" s="167">
        <f>基金残高に係る経年分析!H56</f>
        <v>1270</v>
      </c>
    </row>
    <row r="74" spans="1:16">
      <c r="A74" s="166" t="s">
        <v>75</v>
      </c>
      <c r="B74" s="167">
        <f>基金残高に係る経年分析!F57</f>
        <v>6331</v>
      </c>
      <c r="C74" s="167">
        <f>基金残高に係る経年分析!G57</f>
        <v>6955</v>
      </c>
      <c r="D74" s="167">
        <f>基金残高に係る経年分析!H57</f>
        <v>6491</v>
      </c>
    </row>
  </sheetData>
  <sheetProtection algorithmName="SHA-512" hashValue="XnM3ToaOSRyw/pHZSzzNHcb/wg073tAYv2ynN2GtFA4+gSmwFl/zduDBsiHlybnOvvNf5DqQPT650A0xmC6i3A==" saltValue="tHpr8dp5afiwGJHUStymvg=="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大部里穂</cp:lastModifiedBy>
  <cp:lastPrinted>2026-03-24T02:41:23Z</cp:lastPrinted>
  <dcterms:created xsi:type="dcterms:W3CDTF">2026-02-23T08:50:14Z</dcterms:created>
  <dcterms:modified xsi:type="dcterms:W3CDTF">2026-09-18T06:49:02Z</dcterms:modified>
  <cp:category/>
</cp:coreProperties>
</file>