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6）2025.01.22.公営企業に係る「経営比較分析表（令和5年度決算）」の分析について\"/>
    </mc:Choice>
  </mc:AlternateContent>
  <xr:revisionPtr revIDLastSave="0" documentId="13_ncr:1_{94DAD1BE-1A85-4B32-B27A-D95351989FFD}" xr6:coauthVersionLast="43" xr6:coauthVersionMax="43" xr10:uidLastSave="{00000000-0000-0000-0000-000000000000}"/>
  <workbookProtection workbookAlgorithmName="SHA-512" workbookHashValue="H1oiTw0TNx8if4/DkocI2Ia/dxquZdoiAsdfmqwUDx1+r1DxPpuoEMy0i9ObdwDu+DxkrXZA9oKskunF85ISug==" workbookSaltValue="ulaRJO7X3XfiKl4GwMZYDQ==" workbookSpinCount="100000" lockStructure="1"/>
  <bookViews>
    <workbookView xWindow="-120" yWindow="-120" windowWidth="38640" windowHeight="212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DR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Q6" i="5"/>
  <c r="AR11" i="5" s="1"/>
  <c r="AP6" i="5"/>
  <c r="AQ11" i="5" s="1"/>
  <c r="AO6" i="5"/>
  <c r="AD90" i="4" s="1"/>
  <c r="AN6" i="5"/>
  <c r="AM6" i="5"/>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EH90" i="4"/>
  <c r="DG90" i="4"/>
  <c r="RA81" i="4"/>
  <c r="PZ81" i="4"/>
  <c r="OY81" i="4"/>
  <c r="KO81" i="4"/>
  <c r="JN81" i="4"/>
  <c r="IM81" i="4"/>
  <c r="HL81" i="4"/>
  <c r="GK81" i="4"/>
  <c r="EC81" i="4"/>
  <c r="AZ81" i="4"/>
  <c r="Y81" i="4"/>
  <c r="RA80" i="4"/>
  <c r="PZ80" i="4"/>
  <c r="OY80" i="4"/>
  <c r="NX80" i="4"/>
  <c r="JN80" i="4"/>
  <c r="IM80" i="4"/>
  <c r="CA80" i="4"/>
  <c r="AZ80" i="4"/>
  <c r="RA79" i="4"/>
  <c r="MW79" i="4"/>
  <c r="JN79" i="4"/>
  <c r="IM79" i="4"/>
  <c r="EC79" i="4"/>
  <c r="DB79" i="4"/>
  <c r="Y79" i="4"/>
  <c r="RH56" i="4"/>
  <c r="OF56" i="4"/>
  <c r="MN56" i="4"/>
  <c r="KF56" i="4"/>
  <c r="JL56" i="4"/>
  <c r="CZ56" i="4"/>
  <c r="CF56" i="4"/>
  <c r="BL56" i="4"/>
  <c r="RH55" i="4"/>
  <c r="OZ55" i="4"/>
  <c r="OF55" i="4"/>
  <c r="MN55" i="4"/>
  <c r="JL55" i="4"/>
  <c r="GZ55" i="4"/>
  <c r="GF55" i="4"/>
  <c r="CF55" i="4"/>
  <c r="BL55" i="4"/>
  <c r="RH54" i="4"/>
  <c r="QN54" i="4"/>
  <c r="OF54" i="4"/>
  <c r="MN54" i="4"/>
  <c r="JL54" i="4"/>
  <c r="GZ54" i="4"/>
  <c r="FL54" i="4"/>
  <c r="CZ54" i="4"/>
  <c r="CF54" i="4"/>
  <c r="X54" i="4"/>
  <c r="RH33" i="4"/>
  <c r="QN33" i="4"/>
  <c r="LT33" i="4"/>
  <c r="KZ33" i="4"/>
  <c r="KF33" i="4"/>
  <c r="JL33" i="4"/>
  <c r="GF33" i="4"/>
  <c r="FL33" i="4"/>
  <c r="CZ33" i="4"/>
  <c r="AR33" i="4"/>
  <c r="X33" i="4"/>
  <c r="OZ32" i="4"/>
  <c r="OF32" i="4"/>
  <c r="MN32" i="4"/>
  <c r="KF32" i="4"/>
  <c r="JL32" i="4"/>
  <c r="CF32" i="4"/>
  <c r="BL32" i="4"/>
  <c r="RH31" i="4"/>
  <c r="QN31" i="4"/>
  <c r="OF31" i="4"/>
  <c r="MN31" i="4"/>
  <c r="KZ31" i="4"/>
  <c r="JL31" i="4"/>
  <c r="GZ31" i="4"/>
  <c r="CZ31" i="4"/>
  <c r="CF31" i="4"/>
  <c r="X31" i="4"/>
  <c r="LZ10" i="4"/>
  <c r="IT10" i="4"/>
  <c r="FN10" i="4"/>
  <c r="CH10" i="4"/>
  <c r="B10" i="4"/>
  <c r="PF8" i="4"/>
  <c r="LZ8" i="4"/>
  <c r="IT8" i="4"/>
  <c r="FN8" i="4"/>
  <c r="CH8" i="4"/>
  <c r="B8" i="4"/>
  <c r="B5" i="4"/>
  <c r="BO10" i="5" l="1"/>
  <c r="CA79" i="4"/>
  <c r="BZ10" i="5"/>
  <c r="FL31" i="4"/>
  <c r="KZ56" i="4"/>
  <c r="GF31" i="4"/>
  <c r="LT56" i="4"/>
  <c r="CK10" i="5"/>
  <c r="AS10" i="5"/>
  <c r="GF54" i="4"/>
  <c r="BL33" i="4"/>
  <c r="OZ54" i="4"/>
  <c r="DB80" i="4"/>
  <c r="OZ31" i="4"/>
  <c r="GF32" i="4"/>
  <c r="BL54" i="4"/>
  <c r="PT54" i="4"/>
  <c r="FL56" i="4"/>
  <c r="NX79" i="4"/>
  <c r="BL31" i="4"/>
  <c r="PT31" i="4"/>
  <c r="GZ32" i="4"/>
  <c r="QN32" i="4"/>
  <c r="MN33" i="4"/>
  <c r="KF54" i="4"/>
  <c r="X56" i="4"/>
  <c r="GF56" i="4"/>
  <c r="OY79" i="4"/>
  <c r="W10" i="5"/>
  <c r="DG10" i="5"/>
  <c r="KF31" i="4"/>
  <c r="RH32" i="4"/>
  <c r="OF33" i="4"/>
  <c r="KZ54" i="4"/>
  <c r="KF55" i="4"/>
  <c r="AR56" i="4"/>
  <c r="QN56" i="4"/>
  <c r="HL79" i="4"/>
  <c r="MW80" i="4"/>
  <c r="AH10" i="5"/>
  <c r="EC10" i="5"/>
  <c r="AF12" i="5"/>
  <c r="ER33" i="4"/>
  <c r="AJ12" i="5"/>
  <c r="HT33" i="4"/>
  <c r="CZ32" i="4"/>
  <c r="FL55" i="4"/>
  <c r="QN55" i="4"/>
  <c r="Y80" i="4"/>
  <c r="EC80" i="4"/>
  <c r="AS11" i="5"/>
  <c r="KZ32" i="4"/>
  <c r="X32" i="4"/>
  <c r="FL32" i="4"/>
  <c r="CF33" i="4"/>
  <c r="AF11" i="5"/>
  <c r="ER32" i="4"/>
  <c r="AJ11" i="5"/>
  <c r="HT32" i="4"/>
  <c r="GZ33" i="4"/>
  <c r="AI12" i="5"/>
  <c r="BD11" i="5"/>
  <c r="PT32" i="4"/>
  <c r="BC12" i="5"/>
  <c r="OZ33" i="4"/>
  <c r="BX11" i="5"/>
  <c r="ER55" i="4"/>
  <c r="CB11" i="5"/>
  <c r="HT55" i="4"/>
  <c r="CA12" i="5"/>
  <c r="GZ56" i="4"/>
  <c r="CV11" i="5"/>
  <c r="PT55" i="4"/>
  <c r="CU12" i="5"/>
  <c r="OZ56" i="4"/>
  <c r="BD12" i="5"/>
  <c r="PT33" i="4"/>
  <c r="BM11" i="5"/>
  <c r="X55" i="4"/>
  <c r="BQ11" i="5"/>
  <c r="CZ55" i="4"/>
  <c r="BX12" i="5"/>
  <c r="ER56" i="4"/>
  <c r="CB12" i="5"/>
  <c r="HT56" i="4"/>
  <c r="CK11" i="5"/>
  <c r="KZ55" i="4"/>
  <c r="CV12" i="5"/>
  <c r="PT56" i="4"/>
  <c r="DH12" i="5"/>
  <c r="DB81" i="4"/>
  <c r="DQ11" i="5"/>
  <c r="HL80" i="4"/>
  <c r="EB12" i="5"/>
  <c r="NX81" i="4"/>
  <c r="GK80" i="4"/>
  <c r="KO80" i="4"/>
  <c r="CA81" i="4"/>
  <c r="MW81"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CV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<sst xmlns="http://schemas.openxmlformats.org/spreadsheetml/2006/main" count="262" uniqueCount="110">
  <si>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</si>
  <si>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</si>
  <si>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</si>
  <si>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</si>
  <si>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</si>
  <si>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</si>
  <si>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</si>
  <si>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</si>
  <si>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</si>
  <si>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</si>
  <si>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</si>
  <si>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</si>
  <si>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</si>
  <si>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</si>
  <si>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</si>
  <si>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</si>
  <si>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</si>
  <si>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</si>
  <si>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</si>
  <si>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</si>
  <si>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</si>
  <si>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</si>
  <si>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</si>
  <si>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</si>
  <si>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</si>
  <si>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</si>
  <si>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</si>
  <si>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</si>
  <si>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</si>
  <si>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</si>
  <si>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</si>
  <si>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</si>
  <si>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</si>
  <si>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</si>
  <si>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</si>
  <si>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</si>
  <si>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</si>
  <si>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</si>
  <si>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</si>
  <si>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</si>
  <si>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</si>
  <si>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</si>
  <si>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</si>
  <si>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</si>
  <si>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</si>
  <si>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</si>
  <si>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</si>
  <si>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</si>
  <si>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</si>
  <si>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</si>
  <si>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</si>
  <si>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</si>
  <si>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</si>
  <si>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</si>
  <si>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</si>
  <si>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</si>
  <si>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</si>
  <si>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</si>
  <si>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</si>
  <si>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</si>
  <si>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</si>
  <si>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</si>
  <si>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</si>
  <si>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</si>
  <si>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</si>
  <si>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</si>
  <si>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</si>
  <si>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</si>
  <si>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</si>
  <si>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</si>
  <si>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</si>
  <si>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</si>
  <si>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</si>
  <si>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</si>
  <si>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</si>
  <si>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</si>
  <si>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</si>
  <si>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</si>
  <si>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</si>
  <si>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</si>
  <si>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</si>
  <si>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</si>
  <si>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</si>
  <si>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</si>
  <si>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</si>
  <si>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</si>
  <si>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</si>
  <si>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</si>
  <si>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</si>
  <si>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</si>
  <si>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</si>
  <si>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</si>
  <si>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</si>
  <si>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</si>
  <si>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</si>
  <si>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</si>
  <si>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</si>
  <si>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</si>
  <si>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</si>
  <si>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</si>
  <si>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</si>
  <si>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</si>
  <si>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</si>
  <si>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</si>
  <si>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</si>
  <si>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</si>
  <si>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</si>
  <si>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の需要減少が影響し、給水契約数がピーク時の5件から平成27年度は2件となり、以降収支不足分を繰入金に頼っている状態である。そのため、『①経常収支比率』、『⑤料金回収率』は平均を大きく下回っている。『⑥給水原価』も同じく有収水量の減少以降は必要最低限の経費にて経営している。
　『③流動比率』は未払金等の影響により大きく変動しているが100％を上回っており、財務の安全性は確保されている。
『⑦施設利用率』『⑧契約率』はいずれも低水準となっているが、企業誘致の結果1社と新規契約が成立し、令和6年8月から本格稼働を開始している。そのため、令和6年度以降は経営状況が大幅に改善される見通しである。</t>
    <rPh sb="244" eb="246">
      <t>セイリツ</t>
    </rPh>
    <rPh sb="256" eb="258">
      <t>ホンカク</t>
    </rPh>
    <rPh sb="261" eb="263">
      <t>カイシ</t>
    </rPh>
    <rPh sb="273" eb="275">
      <t>レイワ</t>
    </rPh>
    <rPh sb="276" eb="278">
      <t>ネンド</t>
    </rPh>
    <rPh sb="278" eb="280">
      <t>イコウ</t>
    </rPh>
    <rPh sb="281" eb="283">
      <t>ケイエイ</t>
    </rPh>
    <rPh sb="283" eb="285">
      <t>ジョウキョウ</t>
    </rPh>
    <rPh sb="286" eb="288">
      <t>オオハバ</t>
    </rPh>
    <rPh sb="289" eb="291">
      <t>カイゼン</t>
    </rPh>
    <rPh sb="294" eb="296">
      <t>ミトオ</t>
    </rPh>
    <phoneticPr fontId="5"/>
  </si>
  <si>
    <t>　現在は、必要最低限の維持管理のみで施設更新を行っていないため『①有形固定資産減価償却率』、『②管路経年化率』は、全国及び類似団体平均値を上回っており、老朽化が進んでいる状況である。
　また、法定耐用年数を超過した管路を多く保有しているが、更新に未着手のため『③管路更新率』が0％である。
　今後は、自主財源の確保とともに経済産業省が交付している工業用水道事業費補助金の利用も視野に入れ、計画的かつ効率的な更新計画の検討を進めていく必要がある。</t>
    <rPh sb="57" eb="59">
      <t>ゼンコク</t>
    </rPh>
    <rPh sb="59" eb="60">
      <t>オヨ</t>
    </rPh>
    <rPh sb="150" eb="152">
      <t>ジシュ</t>
    </rPh>
    <rPh sb="155" eb="157">
      <t>カクホ</t>
    </rPh>
    <rPh sb="161" eb="163">
      <t>ケイザイ</t>
    </rPh>
    <rPh sb="163" eb="166">
      <t>サンギョウショウ</t>
    </rPh>
    <rPh sb="167" eb="169">
      <t>コウフ</t>
    </rPh>
    <rPh sb="173" eb="175">
      <t>コウギョウ</t>
    </rPh>
    <rPh sb="175" eb="177">
      <t>ヨウスイ</t>
    </rPh>
    <rPh sb="177" eb="178">
      <t>ミチ</t>
    </rPh>
    <rPh sb="178" eb="180">
      <t>ジギョウ</t>
    </rPh>
    <rPh sb="180" eb="181">
      <t>ヒ</t>
    </rPh>
    <rPh sb="181" eb="184">
      <t>ホジョキン</t>
    </rPh>
    <rPh sb="185" eb="187">
      <t>リヨウ</t>
    </rPh>
    <rPh sb="188" eb="190">
      <t>シヤ</t>
    </rPh>
    <rPh sb="191" eb="192">
      <t>イ</t>
    </rPh>
    <rPh sb="194" eb="197">
      <t>ケイカクテキ</t>
    </rPh>
    <rPh sb="199" eb="202">
      <t>コウリツテキ</t>
    </rPh>
    <rPh sb="203" eb="205">
      <t>コウシン</t>
    </rPh>
    <rPh sb="205" eb="207">
      <t>ケイカク</t>
    </rPh>
    <rPh sb="208" eb="210">
      <t>ケントウ</t>
    </rPh>
    <rPh sb="211" eb="212">
      <t>スス</t>
    </rPh>
    <rPh sb="216" eb="218">
      <t>ヒツヨウ</t>
    </rPh>
    <phoneticPr fontId="5"/>
  </si>
  <si>
    <t>　工業用水の需要減少が影響し、給水契約数がピーク時の5件から平成27年度は2件へと減少した。そのため、給水収益減少及び施設遊休状態が続いていたが、新規の契約先の確保のための企業誘致等を他部局連携の上進めた結果、1社と新規契約が成立し、令和6年8月から本格稼働を開始している。令和6年度以降は経営状況が大幅に改善される見通しである。
　また、工業用水道施設は老朽化が進んでおり、施設更新とともに耐震対策を進める計画である。</t>
    <rPh sb="102" eb="104">
      <t>ケッカ</t>
    </rPh>
    <rPh sb="145" eb="147">
      <t>ケイエイ</t>
    </rPh>
    <rPh sb="147" eb="149">
      <t>ジョウキョウ</t>
    </rPh>
    <rPh sb="182" eb="183">
      <t>スス</t>
    </rPh>
    <rPh sb="188" eb="190">
      <t>シセツ</t>
    </rPh>
    <rPh sb="190" eb="192">
      <t>コウシン</t>
    </rPh>
    <rPh sb="198" eb="200">
      <t>タイサク</t>
    </rPh>
    <rPh sb="201" eb="202">
      <t>スス</t>
    </rPh>
    <rPh sb="204" eb="206">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</si>
</sst>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68.78</c:v>
                </c:pt>
                <c:pt idx="1">
                  <c:v>69.72</c:v>
                </c:pt>
                <c:pt idx="2">
                  <c:v>70.66</c:v>
                </c:pt>
                <c:pt idx="3">
                  <c:v>71.599999999999994</c:v>
                </c:pt>
                <c:pt idx="4">
                  <c:v>72.3</c:v>
                </c:pt>
              </c:numCache>
            </c:numRef>
          </c:val>
          <c:extLst>
            <c:ext xmlns:c16="http://schemas.microsoft.com/office/drawing/2014/chart" uri="{C3380CC4-5D6E-409C-BE32-E72D297353CC}">
              <c16:uniqueId val="{00000000-3890-42A3-9272-FB9E1FE1E6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3890-42A3-9272-FB9E1FE1E6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CB-43DD-8F7D-2AED6E75A9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94CB-43DD-8F7D-2AED6E75A9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EE0-4EDA-A063-C0F6CBDB2F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9EE0-4EDA-A063-C0F6CBDB2F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74.319999999999993</c:v>
                </c:pt>
                <c:pt idx="1">
                  <c:v>74.319999999999993</c:v>
                </c:pt>
                <c:pt idx="2">
                  <c:v>74.319999999999993</c:v>
                </c:pt>
                <c:pt idx="3">
                  <c:v>74.319999999999993</c:v>
                </c:pt>
                <c:pt idx="4">
                  <c:v>82.05</c:v>
                </c:pt>
              </c:numCache>
            </c:numRef>
          </c:val>
          <c:extLst>
            <c:ext xmlns:c16="http://schemas.microsoft.com/office/drawing/2014/chart" uri="{C3380CC4-5D6E-409C-BE32-E72D297353CC}">
              <c16:uniqueId val="{00000000-411E-40E0-BB78-5D1F61BF9B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411E-40E0-BB78-5D1F61BF9B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D9-48FC-93A5-E37EAEE5B3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94D9-48FC-93A5-E37EAEE5B3C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21452.85</c:v>
                </c:pt>
                <c:pt idx="1">
                  <c:v>9921.58</c:v>
                </c:pt>
                <c:pt idx="2">
                  <c:v>28268.21</c:v>
                </c:pt>
                <c:pt idx="3">
                  <c:v>14842.66</c:v>
                </c:pt>
                <c:pt idx="4">
                  <c:v>12833.14</c:v>
                </c:pt>
              </c:numCache>
            </c:numRef>
          </c:val>
          <c:extLst>
            <c:ext xmlns:c16="http://schemas.microsoft.com/office/drawing/2014/chart" uri="{C3380CC4-5D6E-409C-BE32-E72D297353CC}">
              <c16:uniqueId val="{00000000-A94C-44A4-81BA-E17ADFA0B8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A94C-44A4-81BA-E17ADFA0B8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C2-4F53-B011-DFD7B9EF6F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F4C2-4F53-B011-DFD7B9EF6F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67.87</c:v>
                </c:pt>
                <c:pt idx="1">
                  <c:v>53.07</c:v>
                </c:pt>
                <c:pt idx="2">
                  <c:v>49.48</c:v>
                </c:pt>
                <c:pt idx="3">
                  <c:v>77.349999999999994</c:v>
                </c:pt>
                <c:pt idx="4">
                  <c:v>65.77</c:v>
                </c:pt>
              </c:numCache>
            </c:numRef>
          </c:val>
          <c:extLst>
            <c:ext xmlns:c16="http://schemas.microsoft.com/office/drawing/2014/chart" uri="{C3380CC4-5D6E-409C-BE32-E72D297353CC}">
              <c16:uniqueId val="{00000000-9655-4320-8086-203E139092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9655-4320-8086-203E139092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32.549999999999997</c:v>
                </c:pt>
                <c:pt idx="1">
                  <c:v>40.67</c:v>
                </c:pt>
                <c:pt idx="2">
                  <c:v>43.48</c:v>
                </c:pt>
                <c:pt idx="3">
                  <c:v>27.81</c:v>
                </c:pt>
                <c:pt idx="4">
                  <c:v>30.82</c:v>
                </c:pt>
              </c:numCache>
            </c:numRef>
          </c:val>
          <c:extLst>
            <c:ext xmlns:c16="http://schemas.microsoft.com/office/drawing/2014/chart" uri="{C3380CC4-5D6E-409C-BE32-E72D297353CC}">
              <c16:uniqueId val="{00000000-9BF6-4256-AE20-69B3B84958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9BF6-4256-AE20-69B3B84958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10.73</c:v>
                </c:pt>
                <c:pt idx="1">
                  <c:v>9.5299999999999994</c:v>
                </c:pt>
                <c:pt idx="2">
                  <c:v>9.42</c:v>
                </c:pt>
                <c:pt idx="3">
                  <c:v>9.19</c:v>
                </c:pt>
                <c:pt idx="4">
                  <c:v>9.0399999999999991</c:v>
                </c:pt>
              </c:numCache>
            </c:numRef>
          </c:val>
          <c:extLst>
            <c:ext xmlns:c16="http://schemas.microsoft.com/office/drawing/2014/chart" uri="{C3380CC4-5D6E-409C-BE32-E72D297353CC}">
              <c16:uniqueId val="{00000000-FAEC-4D21-912A-2F225C40EC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FAEC-4D21-912A-2F225C40EC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11.85</c:v>
                </c:pt>
                <c:pt idx="1">
                  <c:v>11.85</c:v>
                </c:pt>
                <c:pt idx="2">
                  <c:v>11.85</c:v>
                </c:pt>
                <c:pt idx="3">
                  <c:v>11.85</c:v>
                </c:pt>
                <c:pt idx="4">
                  <c:v>14.11</c:v>
                </c:pt>
              </c:numCache>
            </c:numRef>
          </c:val>
          <c:extLst>
            <c:ext xmlns:c16="http://schemas.microsoft.com/office/drawing/2014/chart" uri="{C3380CC4-5D6E-409C-BE32-E72D297353CC}">
              <c16:uniqueId val="{00000000-8B08-4A76-B960-B68E07FC14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8B08-4A76-B960-B68E07FC14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大洲市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8860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801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95.7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1250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107</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v>
      </c>
      <c r="Y32" s="90"/>
      <c r="Z32" s="90"/>
      <c r="AA32" s="90"/>
      <c r="AB32" s="90"/>
      <c r="AC32" s="90"/>
      <c r="AD32" s="90"/>
      <c r="AE32" s="90"/>
      <c r="AF32" s="90"/>
      <c r="AG32" s="90"/>
      <c r="AH32" s="90"/>
      <c r="AI32" s="90"/>
      <c r="AJ32" s="90"/>
      <c r="AK32" s="90"/>
      <c r="AL32" s="90"/>
      <c r="AM32" s="90"/>
      <c r="AN32" s="90"/>
      <c r="AO32" s="90"/>
      <c r="AP32" s="90"/>
      <c r="AQ32" s="91"/>
      <c r="AR32" s="89">
        <f>データ!U6</f>
        <v>100</v>
      </c>
      <c r="AS32" s="90"/>
      <c r="AT32" s="90"/>
      <c r="AU32" s="90"/>
      <c r="AV32" s="90"/>
      <c r="AW32" s="90"/>
      <c r="AX32" s="90"/>
      <c r="AY32" s="90"/>
      <c r="AZ32" s="90"/>
      <c r="BA32" s="90"/>
      <c r="BB32" s="90"/>
      <c r="BC32" s="90"/>
      <c r="BD32" s="90"/>
      <c r="BE32" s="90"/>
      <c r="BF32" s="90"/>
      <c r="BG32" s="90"/>
      <c r="BH32" s="90"/>
      <c r="BI32" s="90"/>
      <c r="BJ32" s="90"/>
      <c r="BK32" s="91"/>
      <c r="BL32" s="89">
        <f>データ!V6</f>
        <v>100</v>
      </c>
      <c r="BM32" s="90"/>
      <c r="BN32" s="90"/>
      <c r="BO32" s="90"/>
      <c r="BP32" s="90"/>
      <c r="BQ32" s="90"/>
      <c r="BR32" s="90"/>
      <c r="BS32" s="90"/>
      <c r="BT32" s="90"/>
      <c r="BU32" s="90"/>
      <c r="BV32" s="90"/>
      <c r="BW32" s="90"/>
      <c r="BX32" s="90"/>
      <c r="BY32" s="90"/>
      <c r="BZ32" s="90"/>
      <c r="CA32" s="90"/>
      <c r="CB32" s="90"/>
      <c r="CC32" s="90"/>
      <c r="CD32" s="90"/>
      <c r="CE32" s="91"/>
      <c r="CF32" s="89">
        <f>データ!W6</f>
        <v>100</v>
      </c>
      <c r="CG32" s="90"/>
      <c r="CH32" s="90"/>
      <c r="CI32" s="90"/>
      <c r="CJ32" s="90"/>
      <c r="CK32" s="90"/>
      <c r="CL32" s="90"/>
      <c r="CM32" s="90"/>
      <c r="CN32" s="90"/>
      <c r="CO32" s="90"/>
      <c r="CP32" s="90"/>
      <c r="CQ32" s="90"/>
      <c r="CR32" s="90"/>
      <c r="CS32" s="90"/>
      <c r="CT32" s="90"/>
      <c r="CU32" s="90"/>
      <c r="CV32" s="90"/>
      <c r="CW32" s="90"/>
      <c r="CX32" s="90"/>
      <c r="CY32" s="91"/>
      <c r="CZ32" s="89">
        <f>データ!X6</f>
        <v>100</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21452.85</v>
      </c>
      <c r="JM32" s="90"/>
      <c r="JN32" s="90"/>
      <c r="JO32" s="90"/>
      <c r="JP32" s="90"/>
      <c r="JQ32" s="90"/>
      <c r="JR32" s="90"/>
      <c r="JS32" s="90"/>
      <c r="JT32" s="90"/>
      <c r="JU32" s="90"/>
      <c r="JV32" s="90"/>
      <c r="JW32" s="90"/>
      <c r="JX32" s="90"/>
      <c r="JY32" s="90"/>
      <c r="JZ32" s="90"/>
      <c r="KA32" s="90"/>
      <c r="KB32" s="90"/>
      <c r="KC32" s="90"/>
      <c r="KD32" s="90"/>
      <c r="KE32" s="91"/>
      <c r="KF32" s="89">
        <f>データ!AQ6</f>
        <v>9921.58</v>
      </c>
      <c r="KG32" s="90"/>
      <c r="KH32" s="90"/>
      <c r="KI32" s="90"/>
      <c r="KJ32" s="90"/>
      <c r="KK32" s="90"/>
      <c r="KL32" s="90"/>
      <c r="KM32" s="90"/>
      <c r="KN32" s="90"/>
      <c r="KO32" s="90"/>
      <c r="KP32" s="90"/>
      <c r="KQ32" s="90"/>
      <c r="KR32" s="90"/>
      <c r="KS32" s="90"/>
      <c r="KT32" s="90"/>
      <c r="KU32" s="90"/>
      <c r="KV32" s="90"/>
      <c r="KW32" s="90"/>
      <c r="KX32" s="90"/>
      <c r="KY32" s="91"/>
      <c r="KZ32" s="89">
        <f>データ!AR6</f>
        <v>28268.21</v>
      </c>
      <c r="LA32" s="90"/>
      <c r="LB32" s="90"/>
      <c r="LC32" s="90"/>
      <c r="LD32" s="90"/>
      <c r="LE32" s="90"/>
      <c r="LF32" s="90"/>
      <c r="LG32" s="90"/>
      <c r="LH32" s="90"/>
      <c r="LI32" s="90"/>
      <c r="LJ32" s="90"/>
      <c r="LK32" s="90"/>
      <c r="LL32" s="90"/>
      <c r="LM32" s="90"/>
      <c r="LN32" s="90"/>
      <c r="LO32" s="90"/>
      <c r="LP32" s="90"/>
      <c r="LQ32" s="90"/>
      <c r="LR32" s="90"/>
      <c r="LS32" s="91"/>
      <c r="LT32" s="89">
        <f>データ!AS6</f>
        <v>14842.66</v>
      </c>
      <c r="LU32" s="90"/>
      <c r="LV32" s="90"/>
      <c r="LW32" s="90"/>
      <c r="LX32" s="90"/>
      <c r="LY32" s="90"/>
      <c r="LZ32" s="90"/>
      <c r="MA32" s="90"/>
      <c r="MB32" s="90"/>
      <c r="MC32" s="90"/>
      <c r="MD32" s="90"/>
      <c r="ME32" s="90"/>
      <c r="MF32" s="90"/>
      <c r="MG32" s="90"/>
      <c r="MH32" s="90"/>
      <c r="MI32" s="90"/>
      <c r="MJ32" s="90"/>
      <c r="MK32" s="90"/>
      <c r="ML32" s="90"/>
      <c r="MM32" s="91"/>
      <c r="MN32" s="89">
        <f>データ!AT6</f>
        <v>12833.14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108</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67.87</v>
      </c>
      <c r="Y55" s="90"/>
      <c r="Z55" s="90"/>
      <c r="AA55" s="90"/>
      <c r="AB55" s="90"/>
      <c r="AC55" s="90"/>
      <c r="AD55" s="90"/>
      <c r="AE55" s="90"/>
      <c r="AF55" s="90"/>
      <c r="AG55" s="90"/>
      <c r="AH55" s="90"/>
      <c r="AI55" s="90"/>
      <c r="AJ55" s="90"/>
      <c r="AK55" s="90"/>
      <c r="AL55" s="90"/>
      <c r="AM55" s="90"/>
      <c r="AN55" s="90"/>
      <c r="AO55" s="90"/>
      <c r="AP55" s="90"/>
      <c r="AQ55" s="91"/>
      <c r="AR55" s="89">
        <f>データ!BM6</f>
        <v>53.07</v>
      </c>
      <c r="AS55" s="90"/>
      <c r="AT55" s="90"/>
      <c r="AU55" s="90"/>
      <c r="AV55" s="90"/>
      <c r="AW55" s="90"/>
      <c r="AX55" s="90"/>
      <c r="AY55" s="90"/>
      <c r="AZ55" s="90"/>
      <c r="BA55" s="90"/>
      <c r="BB55" s="90"/>
      <c r="BC55" s="90"/>
      <c r="BD55" s="90"/>
      <c r="BE55" s="90"/>
      <c r="BF55" s="90"/>
      <c r="BG55" s="90"/>
      <c r="BH55" s="90"/>
      <c r="BI55" s="90"/>
      <c r="BJ55" s="90"/>
      <c r="BK55" s="91"/>
      <c r="BL55" s="89">
        <f>データ!BN6</f>
        <v>49.48</v>
      </c>
      <c r="BM55" s="90"/>
      <c r="BN55" s="90"/>
      <c r="BO55" s="90"/>
      <c r="BP55" s="90"/>
      <c r="BQ55" s="90"/>
      <c r="BR55" s="90"/>
      <c r="BS55" s="90"/>
      <c r="BT55" s="90"/>
      <c r="BU55" s="90"/>
      <c r="BV55" s="90"/>
      <c r="BW55" s="90"/>
      <c r="BX55" s="90"/>
      <c r="BY55" s="90"/>
      <c r="BZ55" s="90"/>
      <c r="CA55" s="90"/>
      <c r="CB55" s="90"/>
      <c r="CC55" s="90"/>
      <c r="CD55" s="90"/>
      <c r="CE55" s="91"/>
      <c r="CF55" s="89">
        <f>データ!BO6</f>
        <v>77.349999999999994</v>
      </c>
      <c r="CG55" s="90"/>
      <c r="CH55" s="90"/>
      <c r="CI55" s="90"/>
      <c r="CJ55" s="90"/>
      <c r="CK55" s="90"/>
      <c r="CL55" s="90"/>
      <c r="CM55" s="90"/>
      <c r="CN55" s="90"/>
      <c r="CO55" s="90"/>
      <c r="CP55" s="90"/>
      <c r="CQ55" s="90"/>
      <c r="CR55" s="90"/>
      <c r="CS55" s="90"/>
      <c r="CT55" s="90"/>
      <c r="CU55" s="90"/>
      <c r="CV55" s="90"/>
      <c r="CW55" s="90"/>
      <c r="CX55" s="90"/>
      <c r="CY55" s="91"/>
      <c r="CZ55" s="89">
        <f>データ!BP6</f>
        <v>65.77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32.549999999999997</v>
      </c>
      <c r="ES55" s="90"/>
      <c r="ET55" s="90"/>
      <c r="EU55" s="90"/>
      <c r="EV55" s="90"/>
      <c r="EW55" s="90"/>
      <c r="EX55" s="90"/>
      <c r="EY55" s="90"/>
      <c r="EZ55" s="90"/>
      <c r="FA55" s="90"/>
      <c r="FB55" s="90"/>
      <c r="FC55" s="90"/>
      <c r="FD55" s="90"/>
      <c r="FE55" s="90"/>
      <c r="FF55" s="90"/>
      <c r="FG55" s="90"/>
      <c r="FH55" s="90"/>
      <c r="FI55" s="90"/>
      <c r="FJ55" s="90"/>
      <c r="FK55" s="91"/>
      <c r="FL55" s="89">
        <f>データ!BX6</f>
        <v>40.67</v>
      </c>
      <c r="FM55" s="90"/>
      <c r="FN55" s="90"/>
      <c r="FO55" s="90"/>
      <c r="FP55" s="90"/>
      <c r="FQ55" s="90"/>
      <c r="FR55" s="90"/>
      <c r="FS55" s="90"/>
      <c r="FT55" s="90"/>
      <c r="FU55" s="90"/>
      <c r="FV55" s="90"/>
      <c r="FW55" s="90"/>
      <c r="FX55" s="90"/>
      <c r="FY55" s="90"/>
      <c r="FZ55" s="90"/>
      <c r="GA55" s="90"/>
      <c r="GB55" s="90"/>
      <c r="GC55" s="90"/>
      <c r="GD55" s="90"/>
      <c r="GE55" s="91"/>
      <c r="GF55" s="89">
        <f>データ!BY6</f>
        <v>43.48</v>
      </c>
      <c r="GG55" s="90"/>
      <c r="GH55" s="90"/>
      <c r="GI55" s="90"/>
      <c r="GJ55" s="90"/>
      <c r="GK55" s="90"/>
      <c r="GL55" s="90"/>
      <c r="GM55" s="90"/>
      <c r="GN55" s="90"/>
      <c r="GO55" s="90"/>
      <c r="GP55" s="90"/>
      <c r="GQ55" s="90"/>
      <c r="GR55" s="90"/>
      <c r="GS55" s="90"/>
      <c r="GT55" s="90"/>
      <c r="GU55" s="90"/>
      <c r="GV55" s="90"/>
      <c r="GW55" s="90"/>
      <c r="GX55" s="90"/>
      <c r="GY55" s="91"/>
      <c r="GZ55" s="89">
        <f>データ!BZ6</f>
        <v>27.81</v>
      </c>
      <c r="HA55" s="90"/>
      <c r="HB55" s="90"/>
      <c r="HC55" s="90"/>
      <c r="HD55" s="90"/>
      <c r="HE55" s="90"/>
      <c r="HF55" s="90"/>
      <c r="HG55" s="90"/>
      <c r="HH55" s="90"/>
      <c r="HI55" s="90"/>
      <c r="HJ55" s="90"/>
      <c r="HK55" s="90"/>
      <c r="HL55" s="90"/>
      <c r="HM55" s="90"/>
      <c r="HN55" s="90"/>
      <c r="HO55" s="90"/>
      <c r="HP55" s="90"/>
      <c r="HQ55" s="90"/>
      <c r="HR55" s="90"/>
      <c r="HS55" s="91"/>
      <c r="HT55" s="89">
        <f>データ!CA6</f>
        <v>30.82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10.73</v>
      </c>
      <c r="JM55" s="90"/>
      <c r="JN55" s="90"/>
      <c r="JO55" s="90"/>
      <c r="JP55" s="90"/>
      <c r="JQ55" s="90"/>
      <c r="JR55" s="90"/>
      <c r="JS55" s="90"/>
      <c r="JT55" s="90"/>
      <c r="JU55" s="90"/>
      <c r="JV55" s="90"/>
      <c r="JW55" s="90"/>
      <c r="JX55" s="90"/>
      <c r="JY55" s="90"/>
      <c r="JZ55" s="90"/>
      <c r="KA55" s="90"/>
      <c r="KB55" s="90"/>
      <c r="KC55" s="90"/>
      <c r="KD55" s="90"/>
      <c r="KE55" s="91"/>
      <c r="KF55" s="89">
        <f>データ!CI6</f>
        <v>9.5299999999999994</v>
      </c>
      <c r="KG55" s="90"/>
      <c r="KH55" s="90"/>
      <c r="KI55" s="90"/>
      <c r="KJ55" s="90"/>
      <c r="KK55" s="90"/>
      <c r="KL55" s="90"/>
      <c r="KM55" s="90"/>
      <c r="KN55" s="90"/>
      <c r="KO55" s="90"/>
      <c r="KP55" s="90"/>
      <c r="KQ55" s="90"/>
      <c r="KR55" s="90"/>
      <c r="KS55" s="90"/>
      <c r="KT55" s="90"/>
      <c r="KU55" s="90"/>
      <c r="KV55" s="90"/>
      <c r="KW55" s="90"/>
      <c r="KX55" s="90"/>
      <c r="KY55" s="91"/>
      <c r="KZ55" s="89">
        <f>データ!CJ6</f>
        <v>9.42</v>
      </c>
      <c r="LA55" s="90"/>
      <c r="LB55" s="90"/>
      <c r="LC55" s="90"/>
      <c r="LD55" s="90"/>
      <c r="LE55" s="90"/>
      <c r="LF55" s="90"/>
      <c r="LG55" s="90"/>
      <c r="LH55" s="90"/>
      <c r="LI55" s="90"/>
      <c r="LJ55" s="90"/>
      <c r="LK55" s="90"/>
      <c r="LL55" s="90"/>
      <c r="LM55" s="90"/>
      <c r="LN55" s="90"/>
      <c r="LO55" s="90"/>
      <c r="LP55" s="90"/>
      <c r="LQ55" s="90"/>
      <c r="LR55" s="90"/>
      <c r="LS55" s="91"/>
      <c r="LT55" s="89">
        <f>データ!CK6</f>
        <v>9.19</v>
      </c>
      <c r="LU55" s="90"/>
      <c r="LV55" s="90"/>
      <c r="LW55" s="90"/>
      <c r="LX55" s="90"/>
      <c r="LY55" s="90"/>
      <c r="LZ55" s="90"/>
      <c r="MA55" s="90"/>
      <c r="MB55" s="90"/>
      <c r="MC55" s="90"/>
      <c r="MD55" s="90"/>
      <c r="ME55" s="90"/>
      <c r="MF55" s="90"/>
      <c r="MG55" s="90"/>
      <c r="MH55" s="90"/>
      <c r="MI55" s="90"/>
      <c r="MJ55" s="90"/>
      <c r="MK55" s="90"/>
      <c r="ML55" s="90"/>
      <c r="MM55" s="91"/>
      <c r="MN55" s="89">
        <f>データ!CL6</f>
        <v>9.0399999999999991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11.85</v>
      </c>
      <c r="OG55" s="90"/>
      <c r="OH55" s="90"/>
      <c r="OI55" s="90"/>
      <c r="OJ55" s="90"/>
      <c r="OK55" s="90"/>
      <c r="OL55" s="90"/>
      <c r="OM55" s="90"/>
      <c r="ON55" s="90"/>
      <c r="OO55" s="90"/>
      <c r="OP55" s="90"/>
      <c r="OQ55" s="90"/>
      <c r="OR55" s="90"/>
      <c r="OS55" s="90"/>
      <c r="OT55" s="90"/>
      <c r="OU55" s="90"/>
      <c r="OV55" s="90"/>
      <c r="OW55" s="90"/>
      <c r="OX55" s="90"/>
      <c r="OY55" s="91"/>
      <c r="OZ55" s="89">
        <f>データ!CT6</f>
        <v>11.85</v>
      </c>
      <c r="PA55" s="90"/>
      <c r="PB55" s="90"/>
      <c r="PC55" s="90"/>
      <c r="PD55" s="90"/>
      <c r="PE55" s="90"/>
      <c r="PF55" s="90"/>
      <c r="PG55" s="90"/>
      <c r="PH55" s="90"/>
      <c r="PI55" s="90"/>
      <c r="PJ55" s="90"/>
      <c r="PK55" s="90"/>
      <c r="PL55" s="90"/>
      <c r="PM55" s="90"/>
      <c r="PN55" s="90"/>
      <c r="PO55" s="90"/>
      <c r="PP55" s="90"/>
      <c r="PQ55" s="90"/>
      <c r="PR55" s="90"/>
      <c r="PS55" s="91"/>
      <c r="PT55" s="89">
        <f>データ!CU6</f>
        <v>11.85</v>
      </c>
      <c r="PU55" s="90"/>
      <c r="PV55" s="90"/>
      <c r="PW55" s="90"/>
      <c r="PX55" s="90"/>
      <c r="PY55" s="90"/>
      <c r="PZ55" s="90"/>
      <c r="QA55" s="90"/>
      <c r="QB55" s="90"/>
      <c r="QC55" s="90"/>
      <c r="QD55" s="90"/>
      <c r="QE55" s="90"/>
      <c r="QF55" s="90"/>
      <c r="QG55" s="90"/>
      <c r="QH55" s="90"/>
      <c r="QI55" s="90"/>
      <c r="QJ55" s="90"/>
      <c r="QK55" s="90"/>
      <c r="QL55" s="90"/>
      <c r="QM55" s="91"/>
      <c r="QN55" s="89">
        <f>データ!CV6</f>
        <v>11.85</v>
      </c>
      <c r="QO55" s="90"/>
      <c r="QP55" s="90"/>
      <c r="QQ55" s="90"/>
      <c r="QR55" s="90"/>
      <c r="QS55" s="90"/>
      <c r="QT55" s="90"/>
      <c r="QU55" s="90"/>
      <c r="QV55" s="90"/>
      <c r="QW55" s="90"/>
      <c r="QX55" s="90"/>
      <c r="QY55" s="90"/>
      <c r="QZ55" s="90"/>
      <c r="RA55" s="90"/>
      <c r="RB55" s="90"/>
      <c r="RC55" s="90"/>
      <c r="RD55" s="90"/>
      <c r="RE55" s="90"/>
      <c r="RF55" s="90"/>
      <c r="RG55" s="91"/>
      <c r="RH55" s="89">
        <f>データ!CW6</f>
        <v>14.11</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109</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68.78</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69.72</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70.66</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71.599999999999994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72.3</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74.319999999999993</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74.319999999999993</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74.319999999999993</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74.319999999999993</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82.05</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55.32</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55.08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56.95</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4.66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8.2100000000000009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0.09</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0.14000000000000001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0.19</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37</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38</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39</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【114.39】</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【23.61】</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【494.95】</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【229.84】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【110.13】</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【19.72】</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FstxksFEVbQTqeCiabcori1/a1hmaGn1TJ7GFGQcbiuQc95q5PuWAB8SNtQuf/qGOyUH36w73PZe9V/EWY6Gg==" saltValue="Ixc1v8BHHQ20bG4M8lmUU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46" t="s">
        <v>49</v>
      </c>
      <c r="I3" s="147"/>
      <c r="J3" s="147"/>
      <c r="K3" s="147"/>
      <c r="L3" s="147"/>
      <c r="M3" s="147"/>
      <c r="N3" s="147"/>
      <c r="O3" s="147"/>
      <c r="P3" s="147"/>
      <c r="Q3" s="147"/>
      <c r="R3" s="147"/>
      <c r="S3" s="147"/>
      <c r="T3" s="150" t="s">
        <v>50</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51</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52</v>
      </c>
      <c r="B4" s="30"/>
      <c r="C4" s="30"/>
      <c r="D4" s="30"/>
      <c r="E4" s="30"/>
      <c r="F4" s="30"/>
      <c r="G4" s="30"/>
      <c r="H4" s="148"/>
      <c r="I4" s="149"/>
      <c r="J4" s="149"/>
      <c r="K4" s="149"/>
      <c r="L4" s="149"/>
      <c r="M4" s="149"/>
      <c r="N4" s="149"/>
      <c r="O4" s="149"/>
      <c r="P4" s="149"/>
      <c r="Q4" s="149"/>
      <c r="R4" s="149"/>
      <c r="S4" s="149"/>
      <c r="T4" s="145" t="s">
        <v>53</v>
      </c>
      <c r="U4" s="145"/>
      <c r="V4" s="145"/>
      <c r="W4" s="145"/>
      <c r="X4" s="145"/>
      <c r="Y4" s="145"/>
      <c r="Z4" s="145"/>
      <c r="AA4" s="145"/>
      <c r="AB4" s="145"/>
      <c r="AC4" s="145"/>
      <c r="AD4" s="145"/>
      <c r="AE4" s="145" t="s">
        <v>54</v>
      </c>
      <c r="AF4" s="145"/>
      <c r="AG4" s="145"/>
      <c r="AH4" s="145"/>
      <c r="AI4" s="145"/>
      <c r="AJ4" s="145"/>
      <c r="AK4" s="145"/>
      <c r="AL4" s="145"/>
      <c r="AM4" s="145"/>
      <c r="AN4" s="145"/>
      <c r="AO4" s="145"/>
      <c r="AP4" s="145" t="s">
        <v>55</v>
      </c>
      <c r="AQ4" s="145"/>
      <c r="AR4" s="145"/>
      <c r="AS4" s="145"/>
      <c r="AT4" s="145"/>
      <c r="AU4" s="145"/>
      <c r="AV4" s="145"/>
      <c r="AW4" s="145"/>
      <c r="AX4" s="145"/>
      <c r="AY4" s="145"/>
      <c r="AZ4" s="145"/>
      <c r="BA4" s="145" t="s">
        <v>56</v>
      </c>
      <c r="BB4" s="145"/>
      <c r="BC4" s="145"/>
      <c r="BD4" s="145"/>
      <c r="BE4" s="145"/>
      <c r="BF4" s="145"/>
      <c r="BG4" s="145"/>
      <c r="BH4" s="145"/>
      <c r="BI4" s="145"/>
      <c r="BJ4" s="145"/>
      <c r="BK4" s="145"/>
      <c r="BL4" s="145" t="s">
        <v>57</v>
      </c>
      <c r="BM4" s="145"/>
      <c r="BN4" s="145"/>
      <c r="BO4" s="145"/>
      <c r="BP4" s="145"/>
      <c r="BQ4" s="145"/>
      <c r="BR4" s="145"/>
      <c r="BS4" s="145"/>
      <c r="BT4" s="145"/>
      <c r="BU4" s="145"/>
      <c r="BV4" s="145"/>
      <c r="BW4" s="145" t="s">
        <v>58</v>
      </c>
      <c r="BX4" s="145"/>
      <c r="BY4" s="145"/>
      <c r="BZ4" s="145"/>
      <c r="CA4" s="145"/>
      <c r="CB4" s="145"/>
      <c r="CC4" s="145"/>
      <c r="CD4" s="145"/>
      <c r="CE4" s="145"/>
      <c r="CF4" s="145"/>
      <c r="CG4" s="145"/>
      <c r="CH4" s="145" t="s">
        <v>59</v>
      </c>
      <c r="CI4" s="145"/>
      <c r="CJ4" s="145"/>
      <c r="CK4" s="145"/>
      <c r="CL4" s="145"/>
      <c r="CM4" s="145"/>
      <c r="CN4" s="145"/>
      <c r="CO4" s="145"/>
      <c r="CP4" s="145"/>
      <c r="CQ4" s="145"/>
      <c r="CR4" s="145"/>
      <c r="CS4" s="145" t="s">
        <v>60</v>
      </c>
      <c r="CT4" s="145"/>
      <c r="CU4" s="145"/>
      <c r="CV4" s="145"/>
      <c r="CW4" s="145"/>
      <c r="CX4" s="145"/>
      <c r="CY4" s="145"/>
      <c r="CZ4" s="145"/>
      <c r="DA4" s="145"/>
      <c r="DB4" s="145"/>
      <c r="DC4" s="145"/>
      <c r="DD4" s="145" t="s">
        <v>61</v>
      </c>
      <c r="DE4" s="145"/>
      <c r="DF4" s="145"/>
      <c r="DG4" s="145"/>
      <c r="DH4" s="145"/>
      <c r="DI4" s="145"/>
      <c r="DJ4" s="145"/>
      <c r="DK4" s="145"/>
      <c r="DL4" s="145"/>
      <c r="DM4" s="145"/>
      <c r="DN4" s="145"/>
      <c r="DO4" s="145" t="s">
        <v>62</v>
      </c>
      <c r="DP4" s="145"/>
      <c r="DQ4" s="145"/>
      <c r="DR4" s="145"/>
      <c r="DS4" s="145"/>
      <c r="DT4" s="145"/>
      <c r="DU4" s="145"/>
      <c r="DV4" s="145"/>
      <c r="DW4" s="145"/>
      <c r="DX4" s="145"/>
      <c r="DY4" s="145"/>
      <c r="DZ4" s="145" t="s">
        <v>63</v>
      </c>
      <c r="EA4" s="145"/>
      <c r="EB4" s="145"/>
      <c r="EC4" s="145"/>
      <c r="ED4" s="145"/>
      <c r="EE4" s="145"/>
      <c r="EF4" s="145"/>
      <c r="EG4" s="145"/>
      <c r="EH4" s="145"/>
      <c r="EI4" s="145"/>
      <c r="EJ4" s="145"/>
    </row>
    <row r="5" spans="1:140" x14ac:dyDescent="0.15">
      <c r="A5" s="28" t="s">
        <v>64</v>
      </c>
      <c r="B5" s="31"/>
      <c r="C5" s="31"/>
      <c r="D5" s="31"/>
      <c r="E5" s="31"/>
      <c r="F5" s="31"/>
      <c r="G5" s="31"/>
      <c r="H5" s="32" t="s">
        <v>65</v>
      </c>
      <c r="I5" s="32" t="s">
        <v>66</v>
      </c>
      <c r="J5" s="32" t="s">
        <v>67</v>
      </c>
      <c r="K5" s="32" t="s">
        <v>68</v>
      </c>
      <c r="L5" s="32" t="s">
        <v>69</v>
      </c>
      <c r="M5" s="32" t="s">
        <v>70</v>
      </c>
      <c r="N5" s="32" t="s">
        <v>71</v>
      </c>
      <c r="O5" s="32" t="s">
        <v>72</v>
      </c>
      <c r="P5" s="32" t="s">
        <v>73</v>
      </c>
      <c r="Q5" s="32" t="s">
        <v>74</v>
      </c>
      <c r="R5" s="32" t="s">
        <v>75</v>
      </c>
      <c r="S5" s="32" t="s">
        <v>76</v>
      </c>
      <c r="T5" s="32" t="s">
        <v>77</v>
      </c>
      <c r="U5" s="32" t="s">
        <v>78</v>
      </c>
      <c r="V5" s="32" t="s">
        <v>79</v>
      </c>
      <c r="W5" s="32" t="s">
        <v>80</v>
      </c>
      <c r="X5" s="32" t="s">
        <v>81</v>
      </c>
      <c r="Y5" s="32" t="s">
        <v>82</v>
      </c>
      <c r="Z5" s="32" t="s">
        <v>83</v>
      </c>
      <c r="AA5" s="32" t="s">
        <v>84</v>
      </c>
      <c r="AB5" s="32" t="s">
        <v>85</v>
      </c>
      <c r="AC5" s="32" t="s">
        <v>86</v>
      </c>
      <c r="AD5" s="32" t="s">
        <v>87</v>
      </c>
      <c r="AE5" s="32" t="s">
        <v>77</v>
      </c>
      <c r="AF5" s="32" t="s">
        <v>78</v>
      </c>
      <c r="AG5" s="32" t="s">
        <v>79</v>
      </c>
      <c r="AH5" s="32" t="s">
        <v>80</v>
      </c>
      <c r="AI5" s="32" t="s">
        <v>81</v>
      </c>
      <c r="AJ5" s="32" t="s">
        <v>82</v>
      </c>
      <c r="AK5" s="32" t="s">
        <v>83</v>
      </c>
      <c r="AL5" s="32" t="s">
        <v>84</v>
      </c>
      <c r="AM5" s="32" t="s">
        <v>85</v>
      </c>
      <c r="AN5" s="32" t="s">
        <v>86</v>
      </c>
      <c r="AO5" s="32" t="s">
        <v>88</v>
      </c>
      <c r="AP5" s="32" t="s">
        <v>77</v>
      </c>
      <c r="AQ5" s="32" t="s">
        <v>78</v>
      </c>
      <c r="AR5" s="32" t="s">
        <v>79</v>
      </c>
      <c r="AS5" s="32" t="s">
        <v>80</v>
      </c>
      <c r="AT5" s="32" t="s">
        <v>81</v>
      </c>
      <c r="AU5" s="32" t="s">
        <v>82</v>
      </c>
      <c r="AV5" s="32" t="s">
        <v>83</v>
      </c>
      <c r="AW5" s="32" t="s">
        <v>84</v>
      </c>
      <c r="AX5" s="32" t="s">
        <v>85</v>
      </c>
      <c r="AY5" s="32" t="s">
        <v>86</v>
      </c>
      <c r="AZ5" s="32" t="s">
        <v>88</v>
      </c>
      <c r="BA5" s="32" t="s">
        <v>77</v>
      </c>
      <c r="BB5" s="32" t="s">
        <v>78</v>
      </c>
      <c r="BC5" s="32" t="s">
        <v>79</v>
      </c>
      <c r="BD5" s="32" t="s">
        <v>80</v>
      </c>
      <c r="BE5" s="32" t="s">
        <v>81</v>
      </c>
      <c r="BF5" s="32" t="s">
        <v>82</v>
      </c>
      <c r="BG5" s="32" t="s">
        <v>83</v>
      </c>
      <c r="BH5" s="32" t="s">
        <v>84</v>
      </c>
      <c r="BI5" s="32" t="s">
        <v>85</v>
      </c>
      <c r="BJ5" s="32" t="s">
        <v>86</v>
      </c>
      <c r="BK5" s="32" t="s">
        <v>88</v>
      </c>
      <c r="BL5" s="32" t="s">
        <v>77</v>
      </c>
      <c r="BM5" s="32" t="s">
        <v>78</v>
      </c>
      <c r="BN5" s="32" t="s">
        <v>79</v>
      </c>
      <c r="BO5" s="32" t="s">
        <v>80</v>
      </c>
      <c r="BP5" s="32" t="s">
        <v>81</v>
      </c>
      <c r="BQ5" s="32" t="s">
        <v>82</v>
      </c>
      <c r="BR5" s="32" t="s">
        <v>83</v>
      </c>
      <c r="BS5" s="32" t="s">
        <v>84</v>
      </c>
      <c r="BT5" s="32" t="s">
        <v>85</v>
      </c>
      <c r="BU5" s="32" t="s">
        <v>86</v>
      </c>
      <c r="BV5" s="32" t="s">
        <v>88</v>
      </c>
      <c r="BW5" s="32" t="s">
        <v>77</v>
      </c>
      <c r="BX5" s="32" t="s">
        <v>78</v>
      </c>
      <c r="BY5" s="32" t="s">
        <v>79</v>
      </c>
      <c r="BZ5" s="32" t="s">
        <v>80</v>
      </c>
      <c r="CA5" s="32" t="s">
        <v>81</v>
      </c>
      <c r="CB5" s="32" t="s">
        <v>82</v>
      </c>
      <c r="CC5" s="32" t="s">
        <v>83</v>
      </c>
      <c r="CD5" s="32" t="s">
        <v>84</v>
      </c>
      <c r="CE5" s="32" t="s">
        <v>85</v>
      </c>
      <c r="CF5" s="32" t="s">
        <v>86</v>
      </c>
      <c r="CG5" s="32" t="s">
        <v>88</v>
      </c>
      <c r="CH5" s="32" t="s">
        <v>77</v>
      </c>
      <c r="CI5" s="32" t="s">
        <v>78</v>
      </c>
      <c r="CJ5" s="32" t="s">
        <v>79</v>
      </c>
      <c r="CK5" s="32" t="s">
        <v>80</v>
      </c>
      <c r="CL5" s="32" t="s">
        <v>81</v>
      </c>
      <c r="CM5" s="32" t="s">
        <v>82</v>
      </c>
      <c r="CN5" s="32" t="s">
        <v>83</v>
      </c>
      <c r="CO5" s="32" t="s">
        <v>84</v>
      </c>
      <c r="CP5" s="32" t="s">
        <v>85</v>
      </c>
      <c r="CQ5" s="32" t="s">
        <v>86</v>
      </c>
      <c r="CR5" s="32" t="s">
        <v>88</v>
      </c>
      <c r="CS5" s="32" t="s">
        <v>77</v>
      </c>
      <c r="CT5" s="32" t="s">
        <v>78</v>
      </c>
      <c r="CU5" s="32" t="s">
        <v>79</v>
      </c>
      <c r="CV5" s="32" t="s">
        <v>80</v>
      </c>
      <c r="CW5" s="32" t="s">
        <v>81</v>
      </c>
      <c r="CX5" s="32" t="s">
        <v>82</v>
      </c>
      <c r="CY5" s="32" t="s">
        <v>83</v>
      </c>
      <c r="CZ5" s="32" t="s">
        <v>84</v>
      </c>
      <c r="DA5" s="32" t="s">
        <v>85</v>
      </c>
      <c r="DB5" s="32" t="s">
        <v>86</v>
      </c>
      <c r="DC5" s="32" t="s">
        <v>88</v>
      </c>
      <c r="DD5" s="32" t="s">
        <v>77</v>
      </c>
      <c r="DE5" s="32" t="s">
        <v>78</v>
      </c>
      <c r="DF5" s="32" t="s">
        <v>79</v>
      </c>
      <c r="DG5" s="32" t="s">
        <v>80</v>
      </c>
      <c r="DH5" s="32" t="s">
        <v>81</v>
      </c>
      <c r="DI5" s="32" t="s">
        <v>82</v>
      </c>
      <c r="DJ5" s="32" t="s">
        <v>83</v>
      </c>
      <c r="DK5" s="32" t="s">
        <v>84</v>
      </c>
      <c r="DL5" s="32" t="s">
        <v>85</v>
      </c>
      <c r="DM5" s="32" t="s">
        <v>86</v>
      </c>
      <c r="DN5" s="32" t="s">
        <v>88</v>
      </c>
      <c r="DO5" s="32" t="s">
        <v>77</v>
      </c>
      <c r="DP5" s="32" t="s">
        <v>78</v>
      </c>
      <c r="DQ5" s="32" t="s">
        <v>79</v>
      </c>
      <c r="DR5" s="32" t="s">
        <v>80</v>
      </c>
      <c r="DS5" s="32" t="s">
        <v>81</v>
      </c>
      <c r="DT5" s="32" t="s">
        <v>82</v>
      </c>
      <c r="DU5" s="32" t="s">
        <v>83</v>
      </c>
      <c r="DV5" s="32" t="s">
        <v>84</v>
      </c>
      <c r="DW5" s="32" t="s">
        <v>85</v>
      </c>
      <c r="DX5" s="32" t="s">
        <v>86</v>
      </c>
      <c r="DY5" s="32" t="s">
        <v>88</v>
      </c>
      <c r="DZ5" s="32" t="s">
        <v>77</v>
      </c>
      <c r="EA5" s="32" t="s">
        <v>78</v>
      </c>
      <c r="EB5" s="32" t="s">
        <v>79</v>
      </c>
      <c r="EC5" s="32" t="s">
        <v>80</v>
      </c>
      <c r="ED5" s="32" t="s">
        <v>81</v>
      </c>
      <c r="EE5" s="32" t="s">
        <v>82</v>
      </c>
      <c r="EF5" s="32" t="s">
        <v>83</v>
      </c>
      <c r="EG5" s="32" t="s">
        <v>84</v>
      </c>
      <c r="EH5" s="32" t="s">
        <v>85</v>
      </c>
      <c r="EI5" s="32" t="s">
        <v>86</v>
      </c>
      <c r="EJ5" s="32" t="s">
        <v>88</v>
      </c>
    </row>
    <row r="6" spans="1:140" s="36" customFormat="1" x14ac:dyDescent="0.15">
      <c r="A6" s="28" t="s">
        <v>89</v>
      </c>
      <c r="B6" s="33"/>
      <c r="C6" s="33"/>
      <c r="D6" s="33"/>
      <c r="E6" s="33"/>
      <c r="F6" s="33"/>
      <c r="G6" s="33"/>
      <c r="H6" s="33"/>
      <c r="I6" s="33"/>
      <c r="J6" s="33"/>
      <c r="K6" s="33"/>
      <c r="L6" s="33"/>
      <c r="M6" s="33"/>
      <c r="N6" s="33"/>
      <c r="O6" s="33"/>
      <c r="P6" s="33"/>
      <c r="Q6" s="34"/>
      <c r="R6" s="33"/>
      <c r="S6" s="33"/>
      <c r="T6" s="35">
        <f t="shared" ref="T6:CE6" si="3">T7</f>
        <v>100</v>
      </c>
      <c r="U6" s="35">
        <f>U7</f>
        <v>100</v>
      </c>
      <c r="V6" s="35">
        <f>V7</f>
        <v>100</v>
      </c>
      <c r="W6" s="35">
        <f>W7</f>
        <v>100</v>
      </c>
      <c r="X6" s="35">
        <f t="shared" si="3"/>
        <v>100</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21452.85</v>
      </c>
      <c r="AQ6" s="35">
        <f>AQ7</f>
        <v>9921.58</v>
      </c>
      <c r="AR6" s="35">
        <f>AR7</f>
        <v>28268.21</v>
      </c>
      <c r="AS6" s="35">
        <f>AS7</f>
        <v>14842.66</v>
      </c>
      <c r="AT6" s="35">
        <f t="shared" si="3"/>
        <v>12833.14</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67.87</v>
      </c>
      <c r="BM6" s="35">
        <f>BM7</f>
        <v>53.07</v>
      </c>
      <c r="BN6" s="35">
        <f>BN7</f>
        <v>49.48</v>
      </c>
      <c r="BO6" s="35">
        <f>BO7</f>
        <v>77.349999999999994</v>
      </c>
      <c r="BP6" s="35">
        <f t="shared" si="3"/>
        <v>65.77</v>
      </c>
      <c r="BQ6" s="35">
        <f t="shared" si="3"/>
        <v>90.22</v>
      </c>
      <c r="BR6" s="35">
        <f t="shared" si="3"/>
        <v>90.8</v>
      </c>
      <c r="BS6" s="35">
        <f t="shared" si="3"/>
        <v>93.49</v>
      </c>
      <c r="BT6" s="35">
        <f t="shared" si="3"/>
        <v>94.77</v>
      </c>
      <c r="BU6" s="35">
        <f t="shared" si="3"/>
        <v>89.59</v>
      </c>
      <c r="BV6" s="33" t="str">
        <f>IF(BV7="-","【-】","【"&amp;SUBSTITUTE(TEXT(BV7,"#,##0.00"),"-","△")&amp;"】")</f>
        <v>【110.13】</v>
      </c>
      <c r="BW6" s="35">
        <f t="shared" si="3"/>
        <v>32.549999999999997</v>
      </c>
      <c r="BX6" s="35">
        <f>BX7</f>
        <v>40.67</v>
      </c>
      <c r="BY6" s="35">
        <f>BY7</f>
        <v>43.48</v>
      </c>
      <c r="BZ6" s="35">
        <f>BZ7</f>
        <v>27.81</v>
      </c>
      <c r="CA6" s="35">
        <f t="shared" si="3"/>
        <v>30.82</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10.73</v>
      </c>
      <c r="CI6" s="35">
        <f>CI7</f>
        <v>9.5299999999999994</v>
      </c>
      <c r="CJ6" s="35">
        <f>CJ7</f>
        <v>9.42</v>
      </c>
      <c r="CK6" s="35">
        <f>CK7</f>
        <v>9.19</v>
      </c>
      <c r="CL6" s="35">
        <f t="shared" si="5"/>
        <v>9.0399999999999991</v>
      </c>
      <c r="CM6" s="35">
        <f t="shared" si="5"/>
        <v>34.92</v>
      </c>
      <c r="CN6" s="35">
        <f t="shared" si="5"/>
        <v>34.19</v>
      </c>
      <c r="CO6" s="35">
        <f t="shared" si="5"/>
        <v>36.65</v>
      </c>
      <c r="CP6" s="35">
        <f t="shared" si="5"/>
        <v>33.29</v>
      </c>
      <c r="CQ6" s="35">
        <f t="shared" si="5"/>
        <v>31.77</v>
      </c>
      <c r="CR6" s="33" t="str">
        <f>IF(CR7="-","【-】","【"&amp;SUBSTITUTE(TEXT(CR7,"#,##0.00"),"-","△")&amp;"】")</f>
        <v>【52.61】</v>
      </c>
      <c r="CS6" s="35">
        <f t="shared" ref="CS6:DB6" si="6">CS7</f>
        <v>11.85</v>
      </c>
      <c r="CT6" s="35">
        <f>CT7</f>
        <v>11.85</v>
      </c>
      <c r="CU6" s="35">
        <f>CU7</f>
        <v>11.85</v>
      </c>
      <c r="CV6" s="35">
        <f>CV7</f>
        <v>11.85</v>
      </c>
      <c r="CW6" s="35">
        <f t="shared" si="6"/>
        <v>14.11</v>
      </c>
      <c r="CX6" s="35">
        <f t="shared" si="6"/>
        <v>50.9</v>
      </c>
      <c r="CY6" s="35">
        <f t="shared" si="6"/>
        <v>49.05</v>
      </c>
      <c r="CZ6" s="35">
        <f t="shared" si="6"/>
        <v>50.94</v>
      </c>
      <c r="DA6" s="35">
        <f t="shared" si="6"/>
        <v>49.76</v>
      </c>
      <c r="DB6" s="35">
        <f t="shared" si="6"/>
        <v>49.18</v>
      </c>
      <c r="DC6" s="33" t="str">
        <f>IF(DC7="-","【-】","【"&amp;SUBSTITUTE(TEXT(DC7,"#,##0.00"),"-","△")&amp;"】")</f>
        <v>【77.52】</v>
      </c>
      <c r="DD6" s="35">
        <f t="shared" ref="DD6:DM6" si="7">DD7</f>
        <v>68.78</v>
      </c>
      <c r="DE6" s="35">
        <f>DE7</f>
        <v>69.72</v>
      </c>
      <c r="DF6" s="35">
        <f>DF7</f>
        <v>70.66</v>
      </c>
      <c r="DG6" s="35">
        <f>DG7</f>
        <v>71.599999999999994</v>
      </c>
      <c r="DH6" s="35">
        <f t="shared" si="7"/>
        <v>72.3</v>
      </c>
      <c r="DI6" s="35">
        <f t="shared" si="7"/>
        <v>54.3</v>
      </c>
      <c r="DJ6" s="35">
        <f t="shared" si="7"/>
        <v>55.32</v>
      </c>
      <c r="DK6" s="35">
        <f t="shared" si="7"/>
        <v>55.08</v>
      </c>
      <c r="DL6" s="35">
        <f t="shared" si="7"/>
        <v>56.95</v>
      </c>
      <c r="DM6" s="35">
        <f t="shared" si="7"/>
        <v>58</v>
      </c>
      <c r="DN6" s="33" t="str">
        <f>IF(DN7="-","【-】","【"&amp;SUBSTITUTE(TEXT(DN7,"#,##0.00"),"-","△")&amp;"】")</f>
        <v>【61.16】</v>
      </c>
      <c r="DO6" s="35">
        <f t="shared" ref="DO6:DX6" si="8">DO7</f>
        <v>74.319999999999993</v>
      </c>
      <c r="DP6" s="35">
        <f>DP7</f>
        <v>74.319999999999993</v>
      </c>
      <c r="DQ6" s="35">
        <f>DQ7</f>
        <v>74.319999999999993</v>
      </c>
      <c r="DR6" s="35">
        <f>DR7</f>
        <v>74.319999999999993</v>
      </c>
      <c r="DS6" s="35">
        <f t="shared" si="8"/>
        <v>82.05</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15">
      <c r="A7"/>
      <c r="B7" s="37" t="s">
        <v>90</v>
      </c>
      <c r="C7" s="37" t="s">
        <v>91</v>
      </c>
      <c r="D7" s="37" t="s">
        <v>92</v>
      </c>
      <c r="E7" s="37" t="s">
        <v>93</v>
      </c>
      <c r="F7" s="37" t="s">
        <v>94</v>
      </c>
      <c r="G7" s="37" t="s">
        <v>95</v>
      </c>
      <c r="H7" s="37" t="s">
        <v>96</v>
      </c>
      <c r="I7" s="37" t="s">
        <v>97</v>
      </c>
      <c r="J7" s="37" t="s">
        <v>98</v>
      </c>
      <c r="K7" s="38">
        <v>8860</v>
      </c>
      <c r="L7" s="37" t="s">
        <v>99</v>
      </c>
      <c r="M7" s="38">
        <v>2</v>
      </c>
      <c r="N7" s="38">
        <v>801</v>
      </c>
      <c r="O7" s="39" t="s">
        <v>100</v>
      </c>
      <c r="P7" s="39">
        <v>95.7</v>
      </c>
      <c r="Q7" s="38">
        <v>3</v>
      </c>
      <c r="R7" s="38">
        <v>1250</v>
      </c>
      <c r="S7" s="37" t="s">
        <v>101</v>
      </c>
      <c r="T7" s="40">
        <v>100</v>
      </c>
      <c r="U7" s="40">
        <v>100</v>
      </c>
      <c r="V7" s="40">
        <v>100</v>
      </c>
      <c r="W7" s="40">
        <v>100</v>
      </c>
      <c r="X7" s="40">
        <v>100</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21452.85</v>
      </c>
      <c r="AQ7" s="40">
        <v>9921.58</v>
      </c>
      <c r="AR7" s="40">
        <v>28268.21</v>
      </c>
      <c r="AS7" s="40">
        <v>14842.66</v>
      </c>
      <c r="AT7" s="40">
        <v>12833.14</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67.87</v>
      </c>
      <c r="BM7" s="40">
        <v>53.07</v>
      </c>
      <c r="BN7" s="40">
        <v>49.48</v>
      </c>
      <c r="BO7" s="40">
        <v>77.349999999999994</v>
      </c>
      <c r="BP7" s="40">
        <v>65.77</v>
      </c>
      <c r="BQ7" s="40">
        <v>90.22</v>
      </c>
      <c r="BR7" s="40">
        <v>90.8</v>
      </c>
      <c r="BS7" s="40">
        <v>93.49</v>
      </c>
      <c r="BT7" s="40">
        <v>94.77</v>
      </c>
      <c r="BU7" s="40">
        <v>89.59</v>
      </c>
      <c r="BV7" s="40">
        <v>110.13</v>
      </c>
      <c r="BW7" s="40">
        <v>32.549999999999997</v>
      </c>
      <c r="BX7" s="40">
        <v>40.67</v>
      </c>
      <c r="BY7" s="40">
        <v>43.48</v>
      </c>
      <c r="BZ7" s="40">
        <v>27.81</v>
      </c>
      <c r="CA7" s="40">
        <v>30.82</v>
      </c>
      <c r="CB7" s="40">
        <v>49.94</v>
      </c>
      <c r="CC7" s="40">
        <v>50.56</v>
      </c>
      <c r="CD7" s="40">
        <v>49.4</v>
      </c>
      <c r="CE7" s="40">
        <v>49.51</v>
      </c>
      <c r="CF7" s="40">
        <v>52.49</v>
      </c>
      <c r="CG7" s="40">
        <v>19.72</v>
      </c>
      <c r="CH7" s="40">
        <v>10.73</v>
      </c>
      <c r="CI7" s="40">
        <v>9.5299999999999994</v>
      </c>
      <c r="CJ7" s="40">
        <v>9.42</v>
      </c>
      <c r="CK7" s="40">
        <v>9.19</v>
      </c>
      <c r="CL7" s="40">
        <v>9.0399999999999991</v>
      </c>
      <c r="CM7" s="40">
        <v>34.92</v>
      </c>
      <c r="CN7" s="40">
        <v>34.19</v>
      </c>
      <c r="CO7" s="40">
        <v>36.65</v>
      </c>
      <c r="CP7" s="40">
        <v>33.29</v>
      </c>
      <c r="CQ7" s="40">
        <v>31.77</v>
      </c>
      <c r="CR7" s="40">
        <v>52.61</v>
      </c>
      <c r="CS7" s="40">
        <v>11.85</v>
      </c>
      <c r="CT7" s="40">
        <v>11.85</v>
      </c>
      <c r="CU7" s="40">
        <v>11.85</v>
      </c>
      <c r="CV7" s="40">
        <v>11.85</v>
      </c>
      <c r="CW7" s="40">
        <v>14.11</v>
      </c>
      <c r="CX7" s="40">
        <v>50.9</v>
      </c>
      <c r="CY7" s="40">
        <v>49.05</v>
      </c>
      <c r="CZ7" s="40">
        <v>50.94</v>
      </c>
      <c r="DA7" s="40">
        <v>49.76</v>
      </c>
      <c r="DB7" s="40">
        <v>49.18</v>
      </c>
      <c r="DC7" s="40">
        <v>77.52</v>
      </c>
      <c r="DD7" s="40">
        <v>68.78</v>
      </c>
      <c r="DE7" s="40">
        <v>69.72</v>
      </c>
      <c r="DF7" s="40">
        <v>70.66</v>
      </c>
      <c r="DG7" s="40">
        <v>71.599999999999994</v>
      </c>
      <c r="DH7" s="40">
        <v>72.3</v>
      </c>
      <c r="DI7" s="40">
        <v>54.3</v>
      </c>
      <c r="DJ7" s="40">
        <v>55.32</v>
      </c>
      <c r="DK7" s="40">
        <v>55.08</v>
      </c>
      <c r="DL7" s="40">
        <v>56.95</v>
      </c>
      <c r="DM7" s="40">
        <v>58</v>
      </c>
      <c r="DN7" s="40">
        <v>61.16</v>
      </c>
      <c r="DO7" s="40">
        <v>74.319999999999993</v>
      </c>
      <c r="DP7" s="40">
        <v>74.319999999999993</v>
      </c>
      <c r="DQ7" s="40">
        <v>74.319999999999993</v>
      </c>
      <c r="DR7" s="40">
        <v>74.319999999999993</v>
      </c>
      <c r="DS7" s="40">
        <v>82.05</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102</v>
      </c>
      <c r="C9" s="43" t="s">
        <v>103</v>
      </c>
      <c r="D9" s="43" t="s">
        <v>104</v>
      </c>
      <c r="E9" s="43" t="s">
        <v>105</v>
      </c>
      <c r="F9" s="43" t="s">
        <v>106</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100</v>
      </c>
      <c r="V11" s="48">
        <f>IF(U6="-",NA(),U6)</f>
        <v>100</v>
      </c>
      <c r="W11" s="48">
        <f>IF(V6="-",NA(),V6)</f>
        <v>100</v>
      </c>
      <c r="X11" s="48">
        <f>IF(W6="-",NA(),W6)</f>
        <v>100</v>
      </c>
      <c r="Y11" s="48">
        <f>IF(X6="-",NA(),X6)</f>
        <v>100</v>
      </c>
      <c r="AE11" s="47" t="s">
        <v>23</v>
      </c>
      <c r="AF11" s="48">
        <f>IF(AE6="-",NA(),AE6)</f>
        <v>0</v>
      </c>
      <c r="AG11" s="48">
        <f>IF(AF6="-",NA(),AF6)</f>
        <v>0</v>
      </c>
      <c r="AH11" s="48">
        <f>IF(AG6="-",NA(),AG6)</f>
        <v>0</v>
      </c>
      <c r="AI11" s="48">
        <f>IF(AH6="-",NA(),AH6)</f>
        <v>0</v>
      </c>
      <c r="AJ11" s="48">
        <f>IF(AI6="-",NA(),AI6)</f>
        <v>0</v>
      </c>
      <c r="AP11" s="47" t="s">
        <v>23</v>
      </c>
      <c r="AQ11" s="48">
        <f>IF(AP6="-",NA(),AP6)</f>
        <v>21452.85</v>
      </c>
      <c r="AR11" s="48">
        <f>IF(AQ6="-",NA(),AQ6)</f>
        <v>9921.58</v>
      </c>
      <c r="AS11" s="48">
        <f>IF(AR6="-",NA(),AR6)</f>
        <v>28268.21</v>
      </c>
      <c r="AT11" s="48">
        <f>IF(AS6="-",NA(),AS6)</f>
        <v>14842.66</v>
      </c>
      <c r="AU11" s="48">
        <f>IF(AT6="-",NA(),AT6)</f>
        <v>12833.14</v>
      </c>
      <c r="BA11" s="47" t="s">
        <v>23</v>
      </c>
      <c r="BB11" s="48">
        <f>IF(BA6="-",NA(),BA6)</f>
        <v>0</v>
      </c>
      <c r="BC11" s="48">
        <f>IF(BB6="-",NA(),BB6)</f>
        <v>0</v>
      </c>
      <c r="BD11" s="48">
        <f>IF(BC6="-",NA(),BC6)</f>
        <v>0</v>
      </c>
      <c r="BE11" s="48">
        <f>IF(BD6="-",NA(),BD6)</f>
        <v>0</v>
      </c>
      <c r="BF11" s="48">
        <f>IF(BE6="-",NA(),BE6)</f>
        <v>0</v>
      </c>
      <c r="BL11" s="47" t="s">
        <v>23</v>
      </c>
      <c r="BM11" s="48">
        <f>IF(BL6="-",NA(),BL6)</f>
        <v>67.87</v>
      </c>
      <c r="BN11" s="48">
        <f>IF(BM6="-",NA(),BM6)</f>
        <v>53.07</v>
      </c>
      <c r="BO11" s="48">
        <f>IF(BN6="-",NA(),BN6)</f>
        <v>49.48</v>
      </c>
      <c r="BP11" s="48">
        <f>IF(BO6="-",NA(),BO6)</f>
        <v>77.349999999999994</v>
      </c>
      <c r="BQ11" s="48">
        <f>IF(BP6="-",NA(),BP6)</f>
        <v>65.77</v>
      </c>
      <c r="BW11" s="47" t="s">
        <v>23</v>
      </c>
      <c r="BX11" s="48">
        <f>IF(BW6="-",NA(),BW6)</f>
        <v>32.549999999999997</v>
      </c>
      <c r="BY11" s="48">
        <f>IF(BX6="-",NA(),BX6)</f>
        <v>40.67</v>
      </c>
      <c r="BZ11" s="48">
        <f>IF(BY6="-",NA(),BY6)</f>
        <v>43.48</v>
      </c>
      <c r="CA11" s="48">
        <f>IF(BZ6="-",NA(),BZ6)</f>
        <v>27.81</v>
      </c>
      <c r="CB11" s="48">
        <f>IF(CA6="-",NA(),CA6)</f>
        <v>30.82</v>
      </c>
      <c r="CH11" s="47" t="s">
        <v>23</v>
      </c>
      <c r="CI11" s="48">
        <f>IF(CH6="-",NA(),CH6)</f>
        <v>10.73</v>
      </c>
      <c r="CJ11" s="48">
        <f>IF(CI6="-",NA(),CI6)</f>
        <v>9.5299999999999994</v>
      </c>
      <c r="CK11" s="48">
        <f>IF(CJ6="-",NA(),CJ6)</f>
        <v>9.42</v>
      </c>
      <c r="CL11" s="48">
        <f>IF(CK6="-",NA(),CK6)</f>
        <v>9.19</v>
      </c>
      <c r="CM11" s="48">
        <f>IF(CL6="-",NA(),CL6)</f>
        <v>9.0399999999999991</v>
      </c>
      <c r="CS11" s="47" t="s">
        <v>23</v>
      </c>
      <c r="CT11" s="48">
        <f>IF(CS6="-",NA(),CS6)</f>
        <v>11.85</v>
      </c>
      <c r="CU11" s="48">
        <f>IF(CT6="-",NA(),CT6)</f>
        <v>11.85</v>
      </c>
      <c r="CV11" s="48">
        <f>IF(CU6="-",NA(),CU6)</f>
        <v>11.85</v>
      </c>
      <c r="CW11" s="48">
        <f>IF(CV6="-",NA(),CV6)</f>
        <v>11.85</v>
      </c>
      <c r="CX11" s="48">
        <f>IF(CW6="-",NA(),CW6)</f>
        <v>14.11</v>
      </c>
      <c r="DD11" s="47" t="s">
        <v>23</v>
      </c>
      <c r="DE11" s="48">
        <f>IF(DD6="-",NA(),DD6)</f>
        <v>68.78</v>
      </c>
      <c r="DF11" s="48">
        <f>IF(DE6="-",NA(),DE6)</f>
        <v>69.72</v>
      </c>
      <c r="DG11" s="48">
        <f>IF(DF6="-",NA(),DF6)</f>
        <v>70.66</v>
      </c>
      <c r="DH11" s="48">
        <f>IF(DG6="-",NA(),DG6)</f>
        <v>71.599999999999994</v>
      </c>
      <c r="DI11" s="48">
        <f>IF(DH6="-",NA(),DH6)</f>
        <v>72.3</v>
      </c>
      <c r="DO11" s="47" t="s">
        <v>23</v>
      </c>
      <c r="DP11" s="48">
        <f>IF(DO6="-",NA(),DO6)</f>
        <v>74.319999999999993</v>
      </c>
      <c r="DQ11" s="48">
        <f>IF(DP6="-",NA(),DP6)</f>
        <v>74.319999999999993</v>
      </c>
      <c r="DR11" s="48">
        <f>IF(DQ6="-",NA(),DQ6)</f>
        <v>74.319999999999993</v>
      </c>
      <c r="DS11" s="48">
        <f>IF(DR6="-",NA(),DR6)</f>
        <v>74.319999999999993</v>
      </c>
      <c r="DT11" s="48">
        <f>IF(DS6="-",NA(),DS6)</f>
        <v>82.05</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2025-02-14T03:00:37Z</cp:lastPrinted>
  <dcterms:created xsi:type="dcterms:W3CDTF">2024-12-11T05:22:16Z</dcterms:created>
  <dcterms:modified xsi:type="dcterms:W3CDTF">2025-02-27T05:17:53Z</dcterms:modified>
  <cp:category/>
</cp:coreProperties>
</file>