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640" yWindow="480" windowWidth="19440" windowHeight="11760"/>
  </bookViews>
  <sheets>
    <sheet name="調査票" sheetId="1" r:id="rId1"/>
  </sheets>
  <definedNames>
    <definedName name="_xlnm._FilterDatabase" localSheetId="0" hidden="1">調査票!$A$14:$F$72</definedName>
    <definedName name="_xlnm.Print_Area" localSheetId="0">調査票!$A$1:$F$72</definedName>
    <definedName name="_xlnm.Print_Titles" localSheetId="0">調査票!$14:$14</definedName>
  </definedNames>
  <calcPr calcId="162913"/>
</workbook>
</file>

<file path=xl/calcChain.xml><?xml version="1.0" encoding="utf-8"?>
<calcChain xmlns="http://schemas.openxmlformats.org/spreadsheetml/2006/main">
  <c r="F11" i="1" l="1"/>
  <c r="F10" i="1"/>
  <c r="F9" i="1"/>
  <c r="F8" i="1"/>
  <c r="F7" i="1"/>
  <c r="F6" i="1"/>
  <c r="F5" i="1"/>
  <c r="F4" i="1"/>
  <c r="A44" i="1" l="1"/>
  <c r="A63" i="1"/>
  <c r="A68" i="1"/>
  <c r="A67" i="1"/>
  <c r="A66" i="1"/>
  <c r="A72" i="1"/>
  <c r="A71" i="1"/>
  <c r="A70" i="1"/>
  <c r="A69" i="1"/>
  <c r="A56" i="1" l="1"/>
  <c r="A16" i="1" l="1"/>
  <c r="A17" i="1"/>
  <c r="A18" i="1"/>
  <c r="A19" i="1"/>
  <c r="A20" i="1"/>
  <c r="A21" i="1"/>
  <c r="A22" i="1"/>
  <c r="A23" i="1"/>
  <c r="A24" i="1"/>
  <c r="A25" i="1"/>
  <c r="A26" i="1"/>
  <c r="A27" i="1"/>
  <c r="A28" i="1"/>
  <c r="A29" i="1"/>
  <c r="A30" i="1"/>
  <c r="A31" i="1"/>
  <c r="A32" i="1"/>
  <c r="A33" i="1"/>
  <c r="A34" i="1"/>
  <c r="A35" i="1"/>
  <c r="A36" i="1"/>
  <c r="A37" i="1"/>
  <c r="A38" i="1"/>
  <c r="A39" i="1"/>
  <c r="A40" i="1"/>
  <c r="A41" i="1"/>
  <c r="A42" i="1"/>
  <c r="A64" i="1"/>
  <c r="A65" i="1"/>
  <c r="A43" i="1"/>
  <c r="A45" i="1"/>
  <c r="A46" i="1"/>
  <c r="A47" i="1"/>
  <c r="A48" i="1"/>
  <c r="A49" i="1"/>
  <c r="A50" i="1"/>
  <c r="A51" i="1"/>
  <c r="A52" i="1"/>
  <c r="A53" i="1"/>
  <c r="A54" i="1"/>
  <c r="A55" i="1"/>
  <c r="A57" i="1"/>
  <c r="A58" i="1"/>
  <c r="A59" i="1"/>
  <c r="A60" i="1"/>
  <c r="A61" i="1"/>
  <c r="A62" i="1"/>
  <c r="A15" i="1" l="1"/>
</calcChain>
</file>

<file path=xl/sharedStrings.xml><?xml version="1.0" encoding="utf-8"?>
<sst xmlns="http://schemas.openxmlformats.org/spreadsheetml/2006/main" count="203" uniqueCount="93">
  <si>
    <t>共通</t>
    <rPh sb="0" eb="2">
      <t>キョウツウ</t>
    </rPh>
    <phoneticPr fontId="1"/>
  </si>
  <si>
    <t>№</t>
    <phoneticPr fontId="1"/>
  </si>
  <si>
    <t>分類</t>
    <rPh sb="0" eb="2">
      <t>ブンルイ</t>
    </rPh>
    <phoneticPr fontId="1"/>
  </si>
  <si>
    <t>優先度</t>
    <rPh sb="0" eb="3">
      <t>ユウセンド</t>
    </rPh>
    <phoneticPr fontId="1"/>
  </si>
  <si>
    <t>B</t>
    <phoneticPr fontId="1"/>
  </si>
  <si>
    <t>◎：パッケージ標準機能として機能を有している</t>
    <phoneticPr fontId="1"/>
  </si>
  <si>
    <t>○：カスタマイズにて対応を行う</t>
    <rPh sb="13" eb="14">
      <t>オコナ</t>
    </rPh>
    <phoneticPr fontId="1"/>
  </si>
  <si>
    <t>【説明】
※制限事項、パッケージ対応できない場合の代替案を記載すること</t>
    <rPh sb="1" eb="3">
      <t>セツメイ</t>
    </rPh>
    <rPh sb="6" eb="8">
      <t>セイゲン</t>
    </rPh>
    <rPh sb="8" eb="10">
      <t>ジコウ</t>
    </rPh>
    <rPh sb="16" eb="18">
      <t>タイオウ</t>
    </rPh>
    <rPh sb="22" eb="24">
      <t>バアイ</t>
    </rPh>
    <rPh sb="25" eb="27">
      <t>ダイタイ</t>
    </rPh>
    <rPh sb="27" eb="28">
      <t>アン</t>
    </rPh>
    <rPh sb="29" eb="31">
      <t>キサイ</t>
    </rPh>
    <phoneticPr fontId="1"/>
  </si>
  <si>
    <t>回答</t>
    <rPh sb="0" eb="2">
      <t>カイトウ</t>
    </rPh>
    <phoneticPr fontId="1"/>
  </si>
  <si>
    <t>機能要件</t>
    <rPh sb="0" eb="2">
      <t>キノウ</t>
    </rPh>
    <rPh sb="2" eb="4">
      <t>ヨウケン</t>
    </rPh>
    <phoneticPr fontId="1"/>
  </si>
  <si>
    <t>A項目</t>
    <rPh sb="1" eb="3">
      <t>コウモク</t>
    </rPh>
    <phoneticPr fontId="1"/>
  </si>
  <si>
    <t>B項目</t>
    <rPh sb="1" eb="3">
      <t>コウモク</t>
    </rPh>
    <phoneticPr fontId="1"/>
  </si>
  <si>
    <t>事業者名</t>
    <rPh sb="0" eb="3">
      <t>ジギョウシャ</t>
    </rPh>
    <rPh sb="3" eb="4">
      <t>メイ</t>
    </rPh>
    <phoneticPr fontId="1"/>
  </si>
  <si>
    <t>凡例</t>
    <phoneticPr fontId="1"/>
  </si>
  <si>
    <t>優先度については、以下のとおりとする。</t>
    <rPh sb="0" eb="3">
      <t>ユウセンド</t>
    </rPh>
    <rPh sb="9" eb="11">
      <t>イカ</t>
    </rPh>
    <phoneticPr fontId="1"/>
  </si>
  <si>
    <t>A</t>
    <phoneticPr fontId="1"/>
  </si>
  <si>
    <t>必須機能（原則としてカスタマイズを行ってでもその機能を備えていること）</t>
    <rPh sb="0" eb="2">
      <t>ヒッス</t>
    </rPh>
    <rPh sb="2" eb="4">
      <t>キノウ</t>
    </rPh>
    <rPh sb="5" eb="7">
      <t>ゲンソク</t>
    </rPh>
    <rPh sb="17" eb="18">
      <t>オコナ</t>
    </rPh>
    <rPh sb="24" eb="26">
      <t>キノウ</t>
    </rPh>
    <rPh sb="27" eb="28">
      <t>ソナ</t>
    </rPh>
    <phoneticPr fontId="1"/>
  </si>
  <si>
    <t>任意機能（満たすと望ましい機能）</t>
    <rPh sb="0" eb="2">
      <t>ニンイ</t>
    </rPh>
    <rPh sb="2" eb="4">
      <t>キノウ</t>
    </rPh>
    <rPh sb="5" eb="6">
      <t>ミ</t>
    </rPh>
    <rPh sb="9" eb="10">
      <t>ノゾ</t>
    </rPh>
    <rPh sb="13" eb="15">
      <t>キノウ</t>
    </rPh>
    <phoneticPr fontId="1"/>
  </si>
  <si>
    <t>△：制限事項、代替案にて対応を行う</t>
    <phoneticPr fontId="1"/>
  </si>
  <si>
    <t>×：対応不可</t>
    <rPh sb="2" eb="4">
      <t>タイオウ</t>
    </rPh>
    <rPh sb="4" eb="6">
      <t>フカ</t>
    </rPh>
    <phoneticPr fontId="1"/>
  </si>
  <si>
    <t>回答欄に、システムの対応状況を記入すること。</t>
    <rPh sb="0" eb="2">
      <t>カイトウ</t>
    </rPh>
    <rPh sb="2" eb="3">
      <t>ラン</t>
    </rPh>
    <rPh sb="10" eb="12">
      <t>タイオウ</t>
    </rPh>
    <rPh sb="12" eb="14">
      <t>ジョウキョウ</t>
    </rPh>
    <rPh sb="15" eb="17">
      <t>キニュウ</t>
    </rPh>
    <phoneticPr fontId="1"/>
  </si>
  <si>
    <t>◎の数</t>
    <rPh sb="2" eb="3">
      <t>スウ</t>
    </rPh>
    <phoneticPr fontId="1"/>
  </si>
  <si>
    <t>○の数</t>
    <rPh sb="2" eb="3">
      <t>スウ</t>
    </rPh>
    <phoneticPr fontId="1"/>
  </si>
  <si>
    <t>△の数</t>
    <rPh sb="2" eb="3">
      <t>スウ</t>
    </rPh>
    <phoneticPr fontId="1"/>
  </si>
  <si>
    <t>×の数</t>
    <rPh sb="2" eb="3">
      <t>スウ</t>
    </rPh>
    <phoneticPr fontId="1"/>
  </si>
  <si>
    <t>システムが保存する現年度データに加えて運用期間を通して十分対応でき、また必要とする過年度データが保存できる記録容量を確保すること。</t>
  </si>
  <si>
    <t>システムの二重化、冗長構成や負荷分散システム等を採用するなどして通常期、繁忙期においても安定したサービス提供を維持できるシステム構成であること。</t>
  </si>
  <si>
    <t>国際基準または政府認証基準に適合した情報セキュリティ及び個人情報保護に関する第三者認証を取得していること。</t>
  </si>
  <si>
    <t>各権限は管理者ユーザが設定・付与でき、複数人まとめて設定ができること。</t>
  </si>
  <si>
    <t>クラウドサービスとして提供され、PC、タブレット、スマートフォンから、インターネットを通じて利用できること。</t>
  </si>
  <si>
    <t>ネットワーク負荷を抑えたシステムであること。</t>
  </si>
  <si>
    <t>定期的なシステム稼動監視、性能監視を行い、情報を収集分析し、適切に改善等の措置を行うこと。</t>
  </si>
  <si>
    <t>24時間365日稼動可能なシステムとすること。（データバックアップ作業時間や定期メンテナンス時間を除く）</t>
  </si>
  <si>
    <t>定期的な自動バックアップとし、世代管理されること。</t>
  </si>
  <si>
    <t>安定稼働している標準パッケージのうち、最新のバージョンのシステムであること。</t>
  </si>
  <si>
    <t>画面のレイアウト及び操作方法について、シンプルで使いやすいレイアウト及び直感的な操作性を有していること。</t>
  </si>
  <si>
    <t>各画面、各項目に応じて、閲覧・編集権限を柔軟に設定できること。</t>
  </si>
  <si>
    <t>各個人のページにおいて、PDFファイル等（資格取得証明書等）を添付保管することができ、かつ、画面上で閲覧ができること。</t>
  </si>
  <si>
    <t>各個人のページにおいて、配属履歴・在籍年数・役職等について、視覚的にわかりやすく表示できること。</t>
  </si>
  <si>
    <t>一括アップロードでの更新ができること。</t>
  </si>
  <si>
    <t>データ移行に際しては、一括取込に加えて差分取込ができること。</t>
  </si>
  <si>
    <t>人事情報についてはExcel形式若しくはCSV形式による一括での月1回程度の更新入替に加えて、月中の異動情報については、該当者のみ入力し更新することができること。</t>
  </si>
  <si>
    <t>データ登録に際しては、職員番号等のコードを用いて各個別のデータに紐づけがなされること。</t>
  </si>
  <si>
    <t>システム入力情報のデータの出力がExcel形式若しくはCSV形式により一括でできること。</t>
  </si>
  <si>
    <t>各個人のページにおいて、配属歴・在籍年数・役職等について、視覚的にわかりやすく表示できること。</t>
  </si>
  <si>
    <t>データベース機能で管理する情報を複合的に掛け合わせてグラフ化できること。</t>
  </si>
  <si>
    <t>グラフ化は折線、縦棒、積上縦棒、円、散布図など複数種類の作成ができること。</t>
  </si>
  <si>
    <t>作成したグラフは割合や数値等必要な情報が表示されること。</t>
  </si>
  <si>
    <t>グラフの情報群から個人まで落とし込みができること。(例:残業時間での円グラフを作成し、45時間以上の残業時間をしている層から個人が特定できる等)</t>
  </si>
  <si>
    <t>週・月単位で任意の頻度での職員サーベイが実施できること。</t>
  </si>
  <si>
    <t>サーベイの回答結果の推移を折れ線グラフ等で確認できること。</t>
  </si>
  <si>
    <t>作業内容についてはステータス管理により、メール等による案内通知、未実施者のリマインド等の操作ができること。</t>
  </si>
  <si>
    <t>組織図をベースにした配置検討ができること。</t>
  </si>
  <si>
    <t>組織×役職のように複合的な情報をマトリクス的に表示し、シミュレーションができること。</t>
  </si>
  <si>
    <t>ポジションごとの要件を設定し、その要件に適合する人材抽出、該当ポジションの割り当てができること。</t>
  </si>
  <si>
    <t>配置検討機能</t>
    <rPh sb="0" eb="2">
      <t>ハイチ</t>
    </rPh>
    <rPh sb="2" eb="4">
      <t>ケントウ</t>
    </rPh>
    <rPh sb="4" eb="6">
      <t>キノウ</t>
    </rPh>
    <phoneticPr fontId="1"/>
  </si>
  <si>
    <t>入職及び退職等に係る各種届出書の申請から承認まで、システム内で処理ができること。</t>
    <rPh sb="0" eb="2">
      <t>ニュウショク</t>
    </rPh>
    <rPh sb="2" eb="3">
      <t>オヨ</t>
    </rPh>
    <rPh sb="4" eb="6">
      <t>タイショク</t>
    </rPh>
    <rPh sb="6" eb="7">
      <t>ナド</t>
    </rPh>
    <rPh sb="8" eb="9">
      <t>カカ</t>
    </rPh>
    <rPh sb="10" eb="12">
      <t>カクシュ</t>
    </rPh>
    <rPh sb="12" eb="14">
      <t>トドケデ</t>
    </rPh>
    <rPh sb="14" eb="15">
      <t>ショ</t>
    </rPh>
    <rPh sb="16" eb="18">
      <t>シンセイ</t>
    </rPh>
    <rPh sb="20" eb="22">
      <t>ショウニン</t>
    </rPh>
    <rPh sb="29" eb="30">
      <t>ナイ</t>
    </rPh>
    <rPh sb="31" eb="33">
      <t>ショリ</t>
    </rPh>
    <phoneticPr fontId="1"/>
  </si>
  <si>
    <t>（様式８）大洲市職員人事管理システム機能要件調査票</t>
    <rPh sb="1" eb="3">
      <t>ヨウシキ</t>
    </rPh>
    <rPh sb="5" eb="8">
      <t>オオズシ</t>
    </rPh>
    <rPh sb="8" eb="10">
      <t>ショクイン</t>
    </rPh>
    <rPh sb="10" eb="12">
      <t>ジンジ</t>
    </rPh>
    <rPh sb="12" eb="14">
      <t>カンリ</t>
    </rPh>
    <rPh sb="18" eb="20">
      <t>キノウ</t>
    </rPh>
    <rPh sb="20" eb="22">
      <t>ヨウケン</t>
    </rPh>
    <rPh sb="22" eb="25">
      <t>チョウサヒョウ</t>
    </rPh>
    <phoneticPr fontId="1"/>
  </si>
  <si>
    <t>ダッシュボード機能</t>
    <rPh sb="7" eb="9">
      <t>キノウ</t>
    </rPh>
    <phoneticPr fontId="1"/>
  </si>
  <si>
    <t>データベース機能</t>
    <rPh sb="6" eb="8">
      <t>キノウ</t>
    </rPh>
    <phoneticPr fontId="1"/>
  </si>
  <si>
    <t>設問は最大10問まで設定できること。</t>
    <rPh sb="0" eb="2">
      <t>セツモン</t>
    </rPh>
    <phoneticPr fontId="1"/>
  </si>
  <si>
    <t>職員情報等のデータをレーダーチャート形式で表示できること。</t>
    <rPh sb="0" eb="2">
      <t>ショクイン</t>
    </rPh>
    <phoneticPr fontId="1"/>
  </si>
  <si>
    <t>サーバ等は500台程度のクライアント接続を前提とし、信頼性の高いサーバ構成として安定性が確保されていること。</t>
    <rPh sb="9" eb="11">
      <t>テイド</t>
    </rPh>
    <phoneticPr fontId="1"/>
  </si>
  <si>
    <t>年末調整に関する書類の情報をPCやスマートフォンを利用して回収できること。</t>
    <rPh sb="0" eb="2">
      <t>ネンマツ</t>
    </rPh>
    <rPh sb="2" eb="4">
      <t>チョウセイ</t>
    </rPh>
    <rPh sb="5" eb="6">
      <t>カン</t>
    </rPh>
    <rPh sb="8" eb="10">
      <t>ショルイ</t>
    </rPh>
    <rPh sb="11" eb="13">
      <t>ジョウホウ</t>
    </rPh>
    <rPh sb="25" eb="27">
      <t>リヨウ</t>
    </rPh>
    <rPh sb="29" eb="31">
      <t>カイシュウ</t>
    </rPh>
    <phoneticPr fontId="1"/>
  </si>
  <si>
    <t>入退職手続機能</t>
    <rPh sb="0" eb="1">
      <t>ニュウ</t>
    </rPh>
    <rPh sb="1" eb="3">
      <t>タイショク</t>
    </rPh>
    <rPh sb="3" eb="5">
      <t>テツヅ</t>
    </rPh>
    <rPh sb="5" eb="7">
      <t>キノウ</t>
    </rPh>
    <phoneticPr fontId="1"/>
  </si>
  <si>
    <t>各職員がシステム内で顔写真データを提出、登録することができること。</t>
    <rPh sb="0" eb="1">
      <t>カク</t>
    </rPh>
    <rPh sb="1" eb="3">
      <t>ショクイン</t>
    </rPh>
    <rPh sb="8" eb="9">
      <t>ナイ</t>
    </rPh>
    <rPh sb="10" eb="13">
      <t>カオジャシン</t>
    </rPh>
    <rPh sb="17" eb="19">
      <t>テイシュツ</t>
    </rPh>
    <rPh sb="20" eb="22">
      <t>トウロク</t>
    </rPh>
    <phoneticPr fontId="1"/>
  </si>
  <si>
    <t>既存システム（人事給与システム、人事評価システム、庶務管理システム）の人事情報のマスタ情報及びその他電子媒体のデータをExcel形式若しくはCSV形式により一括移行ができること。</t>
    <rPh sb="16" eb="18">
      <t>ジンジ</t>
    </rPh>
    <rPh sb="18" eb="20">
      <t>ヒョウカ</t>
    </rPh>
    <rPh sb="25" eb="29">
      <t>ショムカンリ</t>
    </rPh>
    <phoneticPr fontId="1"/>
  </si>
  <si>
    <t>システム利用者数、500人程度の利用に対応し得るWEBシステムであること。</t>
    <rPh sb="12" eb="13">
      <t>ニン</t>
    </rPh>
    <rPh sb="13" eb="15">
      <t>テイド</t>
    </rPh>
    <rPh sb="16" eb="18">
      <t>リヨウ</t>
    </rPh>
    <phoneticPr fontId="8"/>
  </si>
  <si>
    <t>A</t>
  </si>
  <si>
    <t>以下の４種類以上のユーザ権限の設定ができること。
一般ユーザ　：自身の画面のみ閲覧ができ、かつ限られた情報のみ編集が可能。
管理職ユーザ：自身及び配下職員の画面を閲覧でき、検索・集計・分析が可能。
人事ユーザ　：自身及び指定範囲の職員の画面を閲覧でき、検索・集計・分析が可能。
管理者ユーザ：人事担当者及びシステム担当者。全ての機能の利用が可能。</t>
    <rPh sb="110" eb="112">
      <t>シテイ</t>
    </rPh>
    <rPh sb="112" eb="114">
      <t>ハンイ</t>
    </rPh>
    <phoneticPr fontId="8"/>
  </si>
  <si>
    <t>ユーザの人事異動、組織改正によるシステムの変更が容易に行えること。</t>
  </si>
  <si>
    <t>何も操作を行っていない状況下でのシステムからのセッションタイムアウト（ログアウト）時間に十分な余裕があること。（目安：90分以上）</t>
    <rPh sb="0" eb="1">
      <t>ナニ</t>
    </rPh>
    <rPh sb="2" eb="4">
      <t>ソウサ</t>
    </rPh>
    <rPh sb="5" eb="6">
      <t>オコナ</t>
    </rPh>
    <rPh sb="11" eb="13">
      <t>ジョウキョウ</t>
    </rPh>
    <rPh sb="13" eb="14">
      <t>カ</t>
    </rPh>
    <rPh sb="44" eb="46">
      <t>ジュウブン</t>
    </rPh>
    <rPh sb="47" eb="49">
      <t>ヨユウ</t>
    </rPh>
    <rPh sb="56" eb="58">
      <t>メヤス</t>
    </rPh>
    <rPh sb="61" eb="62">
      <t>フン</t>
    </rPh>
    <rPh sb="62" eb="64">
      <t>イジョウ</t>
    </rPh>
    <phoneticPr fontId="8"/>
  </si>
  <si>
    <t>庁内のシステムとの連携等についてできるだけ自動運転とし、運用保守担当者の作業負担を抑えたシステムであること。</t>
    <rPh sb="0" eb="2">
      <t>チョウナイ</t>
    </rPh>
    <rPh sb="9" eb="11">
      <t>レンケイ</t>
    </rPh>
    <rPh sb="11" eb="12">
      <t>トウ</t>
    </rPh>
    <phoneticPr fontId="8"/>
  </si>
  <si>
    <t>クライアント端末については、以下の環境で利用できること。
ＯＳ：Windows10 以上
ブラウザ	：Google Chrome ／ Safari ／ Microsoft Edge ／ Firefoxの各最新バージョン</t>
  </si>
  <si>
    <t>各画面の情報項目について、削除や追加、位置の変更が容易にできること。</t>
  </si>
  <si>
    <t>顔写真をキーに職員情報の閲覧、編集ができること。</t>
  </si>
  <si>
    <t>各個人のページにおいて、PDFファイル等を添付・保管することができ、かつ、画面上で閲覧できること。</t>
  </si>
  <si>
    <t>B</t>
  </si>
  <si>
    <t>調査機能</t>
    <rPh sb="0" eb="2">
      <t>チョウサ</t>
    </rPh>
    <rPh sb="2" eb="4">
      <t>キノウ</t>
    </rPh>
    <phoneticPr fontId="1"/>
  </si>
  <si>
    <t>回答結果は個人のみでなく、個人の集合値として組織単位でも確認できること。</t>
    <rPh sb="0" eb="2">
      <t>カイトウ</t>
    </rPh>
    <rPh sb="2" eb="4">
      <t>ケッカ</t>
    </rPh>
    <phoneticPr fontId="8"/>
  </si>
  <si>
    <t>設問は任意に設定ができること。</t>
  </si>
  <si>
    <t>既存のテンプレートに沿った形で実施ができること。</t>
  </si>
  <si>
    <t>48の抽出時は要件へのマッチ度がパーセンテージ等で把握できるようにすること。</t>
  </si>
  <si>
    <t>入職者・退職者の職員情報をExcel形式若しくはCSV形式により取込できること。</t>
    <rPh sb="0" eb="2">
      <t>ニュウショク</t>
    </rPh>
    <rPh sb="2" eb="3">
      <t>シャ</t>
    </rPh>
    <rPh sb="4" eb="6">
      <t>タイショク</t>
    </rPh>
    <rPh sb="6" eb="7">
      <t>シャ</t>
    </rPh>
    <rPh sb="8" eb="10">
      <t>ショクイン</t>
    </rPh>
    <rPh sb="10" eb="12">
      <t>ジョウホウ</t>
    </rPh>
    <rPh sb="32" eb="34">
      <t>トリコミ</t>
    </rPh>
    <phoneticPr fontId="1"/>
  </si>
  <si>
    <t>申請フォームのカスタマイズが可能であること。</t>
  </si>
  <si>
    <t>手続きのステータスをWeb上で管理でき、確認・承認などの業務が遂行できること。</t>
  </si>
  <si>
    <t>任用条件通知書等の通知文書をシステム上で職員が閲覧できること。また、そのデータをPDF等でダウンロードできること。</t>
    <rPh sb="2" eb="7">
      <t>ジョウケンツウチショ</t>
    </rPh>
    <rPh sb="7" eb="8">
      <t>ナド</t>
    </rPh>
    <rPh sb="9" eb="11">
      <t>ツウチ</t>
    </rPh>
    <rPh sb="11" eb="13">
      <t>ブンショ</t>
    </rPh>
    <phoneticPr fontId="1"/>
  </si>
  <si>
    <t>退職後も過去の任用条件通知書等の通知文書をシステム上で職員が閲覧できること。また、そのデータをPDF等でダウンロードできること。</t>
    <rPh sb="9" eb="14">
      <t>ジョウケンツウチショ</t>
    </rPh>
    <rPh sb="14" eb="15">
      <t>ナド</t>
    </rPh>
    <rPh sb="16" eb="18">
      <t>ツウチ</t>
    </rPh>
    <rPh sb="18" eb="20">
      <t>ブンショ</t>
    </rPh>
    <phoneticPr fontId="1"/>
  </si>
  <si>
    <t>給与明細書、源泉徴収票をシステム上で職員が閲覧できること。また、そのデータをPDF等でダウンロードできること。</t>
    <rPh sb="4" eb="5">
      <t>ショ</t>
    </rPh>
    <rPh sb="6" eb="11">
      <t>ゲンセンチョウシュウヒョウ</t>
    </rPh>
    <rPh sb="21" eb="23">
      <t>エツラン</t>
    </rPh>
    <rPh sb="41" eb="42">
      <t>ナド</t>
    </rPh>
    <phoneticPr fontId="1"/>
  </si>
  <si>
    <t>退職後も過去の給与明細書、源泉徴収票を閲覧できること。また、そのデータをPDF等でダウンロードできること。</t>
    <rPh sb="0" eb="2">
      <t>タイショク</t>
    </rPh>
    <rPh sb="2" eb="3">
      <t>ゴ</t>
    </rPh>
    <rPh sb="4" eb="6">
      <t>カコ</t>
    </rPh>
    <rPh sb="7" eb="9">
      <t>キュウヨ</t>
    </rPh>
    <rPh sb="9" eb="11">
      <t>メイサイ</t>
    </rPh>
    <rPh sb="11" eb="12">
      <t>ショ</t>
    </rPh>
    <rPh sb="13" eb="15">
      <t>ゲンセン</t>
    </rPh>
    <rPh sb="15" eb="18">
      <t>チョウシュウヒョウ</t>
    </rPh>
    <rPh sb="19" eb="21">
      <t>エツラン</t>
    </rPh>
    <phoneticPr fontId="1"/>
  </si>
  <si>
    <t>閲覧機能</t>
    <rPh sb="0" eb="2">
      <t>エツラン</t>
    </rPh>
    <rPh sb="2" eb="4">
      <t>キノウ</t>
    </rPh>
    <phoneticPr fontId="1"/>
  </si>
  <si>
    <t>年末調整機能</t>
    <rPh sb="0" eb="2">
      <t>ネンマツ</t>
    </rPh>
    <rPh sb="2" eb="4">
      <t>チョウセイ</t>
    </rPh>
    <rPh sb="4" eb="6">
      <t>キノウ</t>
    </rPh>
    <phoneticPr fontId="1"/>
  </si>
  <si>
    <t>年末調整において回収が必要な各種証明書（前職の源泉徴収票、障害者手帳、保険料控除証明書）について、画像データをアップロードできること。</t>
    <rPh sb="0" eb="2">
      <t>ネンマツ</t>
    </rPh>
    <rPh sb="2" eb="4">
      <t>チョウセイ</t>
    </rPh>
    <rPh sb="8" eb="10">
      <t>カイシュウ</t>
    </rPh>
    <rPh sb="11" eb="13">
      <t>ヒツヨウ</t>
    </rPh>
    <rPh sb="14" eb="16">
      <t>カクシュ</t>
    </rPh>
    <rPh sb="16" eb="19">
      <t>ショウメイショ</t>
    </rPh>
    <rPh sb="20" eb="22">
      <t>ゼンショク</t>
    </rPh>
    <rPh sb="23" eb="25">
      <t>ゲンセン</t>
    </rPh>
    <rPh sb="25" eb="28">
      <t>チョウシュウヒョウ</t>
    </rPh>
    <rPh sb="29" eb="32">
      <t>ショウガイシャ</t>
    </rPh>
    <rPh sb="32" eb="34">
      <t>テチョウ</t>
    </rPh>
    <rPh sb="35" eb="38">
      <t>ホケンリョウ</t>
    </rPh>
    <rPh sb="38" eb="40">
      <t>コウジョ</t>
    </rPh>
    <rPh sb="40" eb="43">
      <t>ショウメイショ</t>
    </rPh>
    <rPh sb="49" eb="51">
      <t>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</si>
</sst>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name val="メイリオ"/>
      <family val="3"/>
      <charset val="128"/>
    </font>
    <font>
      <sz val="14"/>
      <name val="メイリオ"/>
      <family val="3"/>
      <charset val="128"/>
    </font>
    <font>
      <b/>
      <sz val="16"/>
      <color theme="1"/>
      <name val="メイリオ"/>
      <family val="3"/>
      <charset val="128"/>
    </font>
    <font>
      <sz val="16"/>
      <color theme="1"/>
      <name val="メイリオ"/>
      <family val="3"/>
      <charset val="128"/>
    </font>
    <font>
      <sz val="12"/>
      <color theme="1"/>
      <name val="メイリオ"/>
      <family val="3"/>
      <charset val="128"/>
    </font>
    <font>
      <b/>
      <sz val="12"/>
      <color theme="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double">
        <color auto="1"/>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7">
    <xf numFmtId="0" fontId="0" fillId="0" borderId="0" xfId="0">
      <alignment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14" fontId="2" fillId="0" borderId="0" xfId="0" applyNumberFormat="1" applyFont="1" applyBorder="1" applyAlignment="1" applyProtection="1">
      <alignment vertical="center" wrapText="1"/>
    </xf>
    <xf numFmtId="0" fontId="2" fillId="0" borderId="0" xfId="0" applyFont="1" applyBorder="1" applyAlignment="1" applyProtection="1">
      <alignment vertical="center"/>
    </xf>
    <xf numFmtId="0" fontId="2" fillId="0" borderId="1" xfId="0" applyFont="1" applyBorder="1" applyAlignment="1" applyProtection="1">
      <alignment horizontal="center" vertical="center"/>
    </xf>
    <xf numFmtId="0" fontId="3" fillId="0" borderId="1" xfId="0" applyFont="1" applyFill="1" applyBorder="1" applyAlignment="1" applyProtection="1">
      <alignment vertical="center" wrapText="1"/>
    </xf>
    <xf numFmtId="0" fontId="4" fillId="0" borderId="3" xfId="0"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2" fillId="0" borderId="0" xfId="0" applyFont="1" applyBorder="1" applyAlignment="1" applyProtection="1">
      <alignment horizontal="left" vertical="center"/>
    </xf>
    <xf numFmtId="0" fontId="2"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4" fillId="5" borderId="5"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vertical="center"/>
      <protection locked="0"/>
    </xf>
    <xf numFmtId="0" fontId="6" fillId="5" borderId="1" xfId="0" applyFont="1" applyFill="1" applyBorder="1" applyAlignment="1" applyProtection="1">
      <alignment vertical="center" wrapText="1"/>
      <protection locked="0"/>
    </xf>
    <xf numFmtId="0" fontId="6" fillId="0" borderId="7" xfId="0" applyFont="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7" xfId="0" applyFont="1" applyFill="1" applyBorder="1" applyAlignment="1" applyProtection="1">
      <alignment vertical="center" wrapText="1"/>
    </xf>
    <xf numFmtId="0" fontId="2" fillId="0" borderId="8" xfId="0" applyFont="1" applyBorder="1" applyAlignment="1" applyProtection="1">
      <alignment horizontal="center" vertical="center"/>
    </xf>
    <xf numFmtId="0" fontId="2" fillId="0" borderId="8" xfId="0" applyFont="1" applyBorder="1" applyAlignment="1" applyProtection="1">
      <alignment vertical="center" wrapText="1"/>
    </xf>
    <xf numFmtId="0" fontId="2" fillId="0" borderId="7" xfId="0" applyFont="1" applyBorder="1" applyAlignment="1" applyProtection="1">
      <alignment vertical="center" wrapText="1"/>
    </xf>
    <xf numFmtId="0" fontId="2"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vertical="center" wrapText="1"/>
    </xf>
    <xf numFmtId="0" fontId="8" fillId="0" borderId="0" xfId="0" applyFont="1" applyAlignment="1" applyProtection="1">
      <alignment horizontal="left" vertical="center"/>
    </xf>
    <xf numFmtId="0" fontId="7" fillId="0" borderId="0" xfId="0" applyFont="1" applyAlignment="1" applyProtection="1">
      <alignment horizontal="center" vertical="center" wrapText="1"/>
    </xf>
    <xf numFmtId="0" fontId="7" fillId="0" borderId="0" xfId="0" applyFont="1" applyBorder="1" applyAlignment="1" applyProtection="1">
      <alignment vertical="center"/>
    </xf>
    <xf numFmtId="0" fontId="7" fillId="0" borderId="0" xfId="0" applyFont="1" applyBorder="1" applyAlignment="1" applyProtection="1">
      <alignment horizontal="center" vertical="center" wrapText="1"/>
    </xf>
    <xf numFmtId="0" fontId="7" fillId="0" borderId="0" xfId="0" applyFont="1" applyAlignment="1" applyProtection="1">
      <alignment vertical="center"/>
    </xf>
    <xf numFmtId="0" fontId="8" fillId="0" borderId="0" xfId="0" applyFont="1" applyAlignment="1" applyProtection="1">
      <alignment vertical="center"/>
    </xf>
    <xf numFmtId="0" fontId="7" fillId="0" borderId="0" xfId="0" applyFont="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wrapText="1"/>
    </xf>
    <xf numFmtId="0" fontId="2" fillId="0" borderId="1" xfId="0" applyFont="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shrinkToFit="1"/>
    </xf>
    <xf numFmtId="0" fontId="6" fillId="0" borderId="1" xfId="0" applyFont="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tabSelected="1" view="pageBreakPreview" zoomScaleNormal="85" zoomScaleSheetLayoutView="100" workbookViewId="0">
      <pane ySplit="14" topLeftCell="A15" activePane="bottomLeft" state="frozen"/>
      <selection pane="bottomLeft" activeCell="E15" sqref="E15"/>
    </sheetView>
  </sheetViews>
  <sheetFormatPr defaultColWidth="9" defaultRowHeight="18.75" x14ac:dyDescent="0.15"/>
  <cols>
    <col min="1" max="1" width="6.75" style="2" customWidth="1"/>
    <col min="2" max="2" width="14.625" style="2" customWidth="1"/>
    <col min="3" max="3" width="64.625" style="3" customWidth="1"/>
    <col min="4" max="5" width="12.125" style="4" customWidth="1"/>
    <col min="6" max="6" width="33.125" style="2" customWidth="1"/>
    <col min="7" max="16384" width="9" style="2"/>
  </cols>
  <sheetData>
    <row r="1" spans="1:6" ht="24.75" x14ac:dyDescent="0.15">
      <c r="A1" s="1" t="s">
        <v>57</v>
      </c>
      <c r="F1" s="5"/>
    </row>
    <row r="2" spans="1:6" ht="24.75" customHeight="1" x14ac:dyDescent="0.15">
      <c r="A2" s="43" t="s">
        <v>12</v>
      </c>
      <c r="B2" s="43"/>
      <c r="C2" s="21"/>
      <c r="F2" s="5"/>
    </row>
    <row r="3" spans="1:6" ht="24.75" customHeight="1" x14ac:dyDescent="0.15">
      <c r="A3" s="22"/>
      <c r="B3" s="23"/>
      <c r="C3" s="24"/>
      <c r="F3" s="5"/>
    </row>
    <row r="4" spans="1:6" ht="19.5" x14ac:dyDescent="0.15">
      <c r="A4" s="31" t="s">
        <v>14</v>
      </c>
      <c r="B4" s="31"/>
      <c r="C4" s="11"/>
      <c r="D4" s="44" t="s">
        <v>10</v>
      </c>
      <c r="E4" s="29" t="s">
        <v>21</v>
      </c>
      <c r="F4" s="30">
        <f>COUNTIFS($D$15:$D$72,"A",$E$15:$E$72,"◎")</f>
        <v>0</v>
      </c>
    </row>
    <row r="5" spans="1:6" ht="19.5" x14ac:dyDescent="0.15">
      <c r="A5" s="32" t="s">
        <v>15</v>
      </c>
      <c r="B5" s="33" t="s">
        <v>16</v>
      </c>
      <c r="C5" s="6"/>
      <c r="D5" s="45"/>
      <c r="E5" s="29" t="s">
        <v>22</v>
      </c>
      <c r="F5" s="30">
        <f>COUNTIFS($D$15:$D$72,"A",$E$15:$E$72,"○")</f>
        <v>0</v>
      </c>
    </row>
    <row r="6" spans="1:6" ht="19.5" x14ac:dyDescent="0.15">
      <c r="A6" s="34" t="s">
        <v>4</v>
      </c>
      <c r="B6" s="33" t="s">
        <v>17</v>
      </c>
      <c r="C6" s="6"/>
      <c r="D6" s="45"/>
      <c r="E6" s="29" t="s">
        <v>23</v>
      </c>
      <c r="F6" s="30">
        <f>COUNTIFS($D$15:$D$72,"A",$E$15:$E$72,"△")</f>
        <v>0</v>
      </c>
    </row>
    <row r="7" spans="1:6" ht="19.5" x14ac:dyDescent="0.15">
      <c r="A7" s="35"/>
      <c r="B7" s="34"/>
      <c r="C7" s="6"/>
      <c r="D7" s="46"/>
      <c r="E7" s="29" t="s">
        <v>24</v>
      </c>
      <c r="F7" s="30">
        <f>COUNTIFS($D$15:$D$72,"A",$E$15:$E$72,"×")</f>
        <v>0</v>
      </c>
    </row>
    <row r="8" spans="1:6" ht="19.5" x14ac:dyDescent="0.15">
      <c r="A8" s="36" t="s">
        <v>20</v>
      </c>
      <c r="B8" s="36"/>
      <c r="C8" s="2"/>
      <c r="D8" s="44" t="s">
        <v>11</v>
      </c>
      <c r="E8" s="29" t="s">
        <v>21</v>
      </c>
      <c r="F8" s="30">
        <f>COUNTIFS($D$15:$D$72,"B",$E$15:$E$72,"◎")</f>
        <v>0</v>
      </c>
    </row>
    <row r="9" spans="1:6" ht="19.5" x14ac:dyDescent="0.15">
      <c r="A9" s="37" t="s">
        <v>13</v>
      </c>
      <c r="B9" s="38" t="s">
        <v>5</v>
      </c>
      <c r="C9" s="11"/>
      <c r="D9" s="45"/>
      <c r="E9" s="29" t="s">
        <v>22</v>
      </c>
      <c r="F9" s="30">
        <f>COUNTIFS($D$15:$D$72,"B",$E$15:$E$72,"○")</f>
        <v>0</v>
      </c>
    </row>
    <row r="10" spans="1:6" ht="19.5" x14ac:dyDescent="0.15">
      <c r="A10" s="32"/>
      <c r="B10" s="33" t="s">
        <v>6</v>
      </c>
      <c r="C10" s="6"/>
      <c r="D10" s="45"/>
      <c r="E10" s="29" t="s">
        <v>23</v>
      </c>
      <c r="F10" s="30">
        <f>COUNTIFS($D$15:$D$72,"B",$E$15:$E$72,"△")</f>
        <v>0</v>
      </c>
    </row>
    <row r="11" spans="1:6" ht="19.5" x14ac:dyDescent="0.15">
      <c r="A11" s="39"/>
      <c r="B11" s="33" t="s">
        <v>18</v>
      </c>
      <c r="C11" s="6"/>
      <c r="D11" s="46"/>
      <c r="E11" s="29" t="s">
        <v>24</v>
      </c>
      <c r="F11" s="30">
        <f>COUNTIFS($D$15:$D$72,"B",$E$15:$E$72,"×")</f>
        <v>0</v>
      </c>
    </row>
    <row r="12" spans="1:6" ht="19.5" x14ac:dyDescent="0.15">
      <c r="A12" s="39"/>
      <c r="B12" s="35" t="s">
        <v>19</v>
      </c>
      <c r="C12" s="2"/>
      <c r="D12" s="27"/>
      <c r="E12" s="28"/>
      <c r="F12" s="27"/>
    </row>
    <row r="13" spans="1:6" x14ac:dyDescent="0.15">
      <c r="C13" s="2"/>
      <c r="D13" s="25"/>
      <c r="E13" s="25"/>
      <c r="F13" s="26"/>
    </row>
    <row r="14" spans="1:6" ht="56.25" x14ac:dyDescent="0.15">
      <c r="A14" s="12" t="s">
        <v>1</v>
      </c>
      <c r="B14" s="12" t="s">
        <v>2</v>
      </c>
      <c r="C14" s="13" t="s">
        <v>9</v>
      </c>
      <c r="D14" s="14" t="s">
        <v>3</v>
      </c>
      <c r="E14" s="15" t="s">
        <v>8</v>
      </c>
      <c r="F14" s="16" t="s">
        <v>7</v>
      </c>
    </row>
    <row r="15" spans="1:6" ht="60" customHeight="1" x14ac:dyDescent="0.15">
      <c r="A15" s="7">
        <f>ROW()-14</f>
        <v>1</v>
      </c>
      <c r="B15" s="7" t="s">
        <v>0</v>
      </c>
      <c r="C15" s="8" t="s">
        <v>67</v>
      </c>
      <c r="D15" s="9" t="s">
        <v>68</v>
      </c>
      <c r="E15" s="19"/>
      <c r="F15" s="20"/>
    </row>
    <row r="16" spans="1:6" ht="60" customHeight="1" x14ac:dyDescent="0.15">
      <c r="A16" s="7">
        <f t="shared" ref="A16:A72" si="0">ROW()-14</f>
        <v>2</v>
      </c>
      <c r="B16" s="7" t="s">
        <v>0</v>
      </c>
      <c r="C16" s="8" t="s">
        <v>62</v>
      </c>
      <c r="D16" s="9" t="s">
        <v>68</v>
      </c>
      <c r="E16" s="19"/>
      <c r="F16" s="20"/>
    </row>
    <row r="17" spans="1:6" ht="60" customHeight="1" x14ac:dyDescent="0.15">
      <c r="A17" s="7">
        <f t="shared" si="0"/>
        <v>3</v>
      </c>
      <c r="B17" s="7" t="s">
        <v>0</v>
      </c>
      <c r="C17" s="8" t="s">
        <v>25</v>
      </c>
      <c r="D17" s="9" t="s">
        <v>68</v>
      </c>
      <c r="E17" s="19"/>
      <c r="F17" s="20"/>
    </row>
    <row r="18" spans="1:6" ht="60" customHeight="1" x14ac:dyDescent="0.15">
      <c r="A18" s="7">
        <f t="shared" si="0"/>
        <v>4</v>
      </c>
      <c r="B18" s="7" t="s">
        <v>0</v>
      </c>
      <c r="C18" s="8" t="s">
        <v>26</v>
      </c>
      <c r="D18" s="9" t="s">
        <v>68</v>
      </c>
      <c r="E18" s="19"/>
      <c r="F18" s="20"/>
    </row>
    <row r="19" spans="1:6" ht="60" customHeight="1" x14ac:dyDescent="0.15">
      <c r="A19" s="7">
        <f t="shared" si="0"/>
        <v>5</v>
      </c>
      <c r="B19" s="7" t="s">
        <v>0</v>
      </c>
      <c r="C19" s="8" t="s">
        <v>27</v>
      </c>
      <c r="D19" s="9" t="s">
        <v>68</v>
      </c>
      <c r="E19" s="19"/>
      <c r="F19" s="20"/>
    </row>
    <row r="20" spans="1:6" ht="195" customHeight="1" x14ac:dyDescent="0.15">
      <c r="A20" s="7">
        <f t="shared" si="0"/>
        <v>6</v>
      </c>
      <c r="B20" s="7" t="s">
        <v>0</v>
      </c>
      <c r="C20" s="8" t="s">
        <v>69</v>
      </c>
      <c r="D20" s="9" t="s">
        <v>68</v>
      </c>
      <c r="E20" s="19"/>
      <c r="F20" s="20"/>
    </row>
    <row r="21" spans="1:6" ht="60" customHeight="1" x14ac:dyDescent="0.15">
      <c r="A21" s="7">
        <f t="shared" si="0"/>
        <v>7</v>
      </c>
      <c r="B21" s="7" t="s">
        <v>0</v>
      </c>
      <c r="C21" s="8" t="s">
        <v>28</v>
      </c>
      <c r="D21" s="9" t="s">
        <v>68</v>
      </c>
      <c r="E21" s="19"/>
      <c r="F21" s="20"/>
    </row>
    <row r="22" spans="1:6" ht="60" customHeight="1" x14ac:dyDescent="0.15">
      <c r="A22" s="7">
        <f t="shared" si="0"/>
        <v>8</v>
      </c>
      <c r="B22" s="7" t="s">
        <v>0</v>
      </c>
      <c r="C22" s="8" t="s">
        <v>29</v>
      </c>
      <c r="D22" s="9" t="s">
        <v>68</v>
      </c>
      <c r="E22" s="19"/>
      <c r="F22" s="20"/>
    </row>
    <row r="23" spans="1:6" ht="60" customHeight="1" x14ac:dyDescent="0.15">
      <c r="A23" s="7">
        <f t="shared" si="0"/>
        <v>9</v>
      </c>
      <c r="B23" s="7" t="s">
        <v>0</v>
      </c>
      <c r="C23" s="8" t="s">
        <v>70</v>
      </c>
      <c r="D23" s="9" t="s">
        <v>68</v>
      </c>
      <c r="E23" s="19"/>
      <c r="F23" s="20"/>
    </row>
    <row r="24" spans="1:6" ht="60" customHeight="1" x14ac:dyDescent="0.15">
      <c r="A24" s="7">
        <f t="shared" si="0"/>
        <v>10</v>
      </c>
      <c r="B24" s="7" t="s">
        <v>0</v>
      </c>
      <c r="C24" s="8" t="s">
        <v>30</v>
      </c>
      <c r="D24" s="9" t="s">
        <v>68</v>
      </c>
      <c r="E24" s="19"/>
      <c r="F24" s="20"/>
    </row>
    <row r="25" spans="1:6" ht="60" customHeight="1" x14ac:dyDescent="0.15">
      <c r="A25" s="7">
        <f t="shared" si="0"/>
        <v>11</v>
      </c>
      <c r="B25" s="7" t="s">
        <v>0</v>
      </c>
      <c r="C25" s="8" t="s">
        <v>31</v>
      </c>
      <c r="D25" s="9" t="s">
        <v>68</v>
      </c>
      <c r="E25" s="19"/>
      <c r="F25" s="20"/>
    </row>
    <row r="26" spans="1:6" ht="60" customHeight="1" x14ac:dyDescent="0.15">
      <c r="A26" s="7">
        <f t="shared" si="0"/>
        <v>12</v>
      </c>
      <c r="B26" s="7" t="s">
        <v>0</v>
      </c>
      <c r="C26" s="8" t="s">
        <v>71</v>
      </c>
      <c r="D26" s="9" t="s">
        <v>68</v>
      </c>
      <c r="E26" s="19"/>
      <c r="F26" s="20"/>
    </row>
    <row r="27" spans="1:6" ht="60" customHeight="1" x14ac:dyDescent="0.15">
      <c r="A27" s="7">
        <f t="shared" si="0"/>
        <v>13</v>
      </c>
      <c r="B27" s="7" t="s">
        <v>0</v>
      </c>
      <c r="C27" s="8" t="s">
        <v>72</v>
      </c>
      <c r="D27" s="9" t="s">
        <v>68</v>
      </c>
      <c r="E27" s="19"/>
      <c r="F27" s="20"/>
    </row>
    <row r="28" spans="1:6" ht="60" customHeight="1" x14ac:dyDescent="0.15">
      <c r="A28" s="7">
        <f t="shared" si="0"/>
        <v>14</v>
      </c>
      <c r="B28" s="7" t="s">
        <v>0</v>
      </c>
      <c r="C28" s="8" t="s">
        <v>32</v>
      </c>
      <c r="D28" s="9" t="s">
        <v>68</v>
      </c>
      <c r="E28" s="19"/>
      <c r="F28" s="20"/>
    </row>
    <row r="29" spans="1:6" ht="60" customHeight="1" x14ac:dyDescent="0.15">
      <c r="A29" s="7">
        <f t="shared" si="0"/>
        <v>15</v>
      </c>
      <c r="B29" s="7" t="s">
        <v>0</v>
      </c>
      <c r="C29" s="8" t="s">
        <v>33</v>
      </c>
      <c r="D29" s="9" t="s">
        <v>68</v>
      </c>
      <c r="E29" s="19"/>
      <c r="F29" s="20"/>
    </row>
    <row r="30" spans="1:6" ht="60" customHeight="1" x14ac:dyDescent="0.15">
      <c r="A30" s="7">
        <f t="shared" si="0"/>
        <v>16</v>
      </c>
      <c r="B30" s="7" t="s">
        <v>0</v>
      </c>
      <c r="C30" s="8" t="s">
        <v>34</v>
      </c>
      <c r="D30" s="9" t="s">
        <v>68</v>
      </c>
      <c r="E30" s="19"/>
      <c r="F30" s="20"/>
    </row>
    <row r="31" spans="1:6" ht="87" customHeight="1" x14ac:dyDescent="0.15">
      <c r="A31" s="7">
        <f t="shared" si="0"/>
        <v>17</v>
      </c>
      <c r="B31" s="7" t="s">
        <v>0</v>
      </c>
      <c r="C31" s="8" t="s">
        <v>73</v>
      </c>
      <c r="D31" s="9" t="s">
        <v>68</v>
      </c>
      <c r="E31" s="19"/>
      <c r="F31" s="20"/>
    </row>
    <row r="32" spans="1:6" ht="60" customHeight="1" x14ac:dyDescent="0.15">
      <c r="A32" s="7">
        <f t="shared" si="0"/>
        <v>18</v>
      </c>
      <c r="B32" s="7" t="s">
        <v>0</v>
      </c>
      <c r="C32" s="8" t="s">
        <v>35</v>
      </c>
      <c r="D32" s="9" t="s">
        <v>68</v>
      </c>
      <c r="E32" s="19"/>
      <c r="F32" s="20"/>
    </row>
    <row r="33" spans="1:6" ht="60" customHeight="1" x14ac:dyDescent="0.15">
      <c r="A33" s="7">
        <f t="shared" si="0"/>
        <v>19</v>
      </c>
      <c r="B33" s="7" t="s">
        <v>0</v>
      </c>
      <c r="C33" s="8" t="s">
        <v>74</v>
      </c>
      <c r="D33" s="9" t="s">
        <v>68</v>
      </c>
      <c r="E33" s="19"/>
      <c r="F33" s="20"/>
    </row>
    <row r="34" spans="1:6" ht="60" customHeight="1" x14ac:dyDescent="0.15">
      <c r="A34" s="7">
        <f t="shared" si="0"/>
        <v>20</v>
      </c>
      <c r="B34" s="7" t="s">
        <v>0</v>
      </c>
      <c r="C34" s="8" t="s">
        <v>36</v>
      </c>
      <c r="D34" s="9" t="s">
        <v>68</v>
      </c>
      <c r="E34" s="19"/>
      <c r="F34" s="20"/>
    </row>
    <row r="35" spans="1:6" ht="60" customHeight="1" x14ac:dyDescent="0.15">
      <c r="A35" s="7">
        <f t="shared" si="0"/>
        <v>21</v>
      </c>
      <c r="B35" s="7" t="s">
        <v>0</v>
      </c>
      <c r="C35" s="8" t="s">
        <v>37</v>
      </c>
      <c r="D35" s="9" t="s">
        <v>68</v>
      </c>
      <c r="E35" s="19"/>
      <c r="F35" s="20"/>
    </row>
    <row r="36" spans="1:6" ht="60" customHeight="1" x14ac:dyDescent="0.15">
      <c r="A36" s="7">
        <f t="shared" si="0"/>
        <v>22</v>
      </c>
      <c r="B36" s="7" t="s">
        <v>0</v>
      </c>
      <c r="C36" s="8" t="s">
        <v>38</v>
      </c>
      <c r="D36" s="9" t="s">
        <v>68</v>
      </c>
      <c r="E36" s="19"/>
      <c r="F36" s="20"/>
    </row>
    <row r="37" spans="1:6" ht="60" customHeight="1" x14ac:dyDescent="0.15">
      <c r="A37" s="7">
        <f t="shared" si="0"/>
        <v>23</v>
      </c>
      <c r="B37" s="7" t="s">
        <v>0</v>
      </c>
      <c r="C37" s="8" t="s">
        <v>66</v>
      </c>
      <c r="D37" s="9" t="s">
        <v>68</v>
      </c>
      <c r="E37" s="19"/>
      <c r="F37" s="20"/>
    </row>
    <row r="38" spans="1:6" ht="60" customHeight="1" x14ac:dyDescent="0.15">
      <c r="A38" s="7">
        <f t="shared" si="0"/>
        <v>24</v>
      </c>
      <c r="B38" s="7" t="s">
        <v>0</v>
      </c>
      <c r="C38" s="8" t="s">
        <v>39</v>
      </c>
      <c r="D38" s="9" t="s">
        <v>68</v>
      </c>
      <c r="E38" s="19"/>
      <c r="F38" s="20"/>
    </row>
    <row r="39" spans="1:6" ht="60" customHeight="1" x14ac:dyDescent="0.15">
      <c r="A39" s="7">
        <f t="shared" si="0"/>
        <v>25</v>
      </c>
      <c r="B39" s="7" t="s">
        <v>0</v>
      </c>
      <c r="C39" s="8" t="s">
        <v>40</v>
      </c>
      <c r="D39" s="9" t="s">
        <v>68</v>
      </c>
      <c r="E39" s="19"/>
      <c r="F39" s="20"/>
    </row>
    <row r="40" spans="1:6" ht="60" customHeight="1" x14ac:dyDescent="0.15">
      <c r="A40" s="7">
        <f t="shared" si="0"/>
        <v>26</v>
      </c>
      <c r="B40" s="7" t="s">
        <v>0</v>
      </c>
      <c r="C40" s="10" t="s">
        <v>41</v>
      </c>
      <c r="D40" s="9" t="s">
        <v>68</v>
      </c>
      <c r="E40" s="19"/>
      <c r="F40" s="20"/>
    </row>
    <row r="41" spans="1:6" ht="60" customHeight="1" x14ac:dyDescent="0.15">
      <c r="A41" s="7">
        <f t="shared" si="0"/>
        <v>27</v>
      </c>
      <c r="B41" s="7" t="s">
        <v>0</v>
      </c>
      <c r="C41" s="8" t="s">
        <v>42</v>
      </c>
      <c r="D41" s="9" t="s">
        <v>68</v>
      </c>
      <c r="E41" s="19"/>
      <c r="F41" s="20"/>
    </row>
    <row r="42" spans="1:6" ht="60" customHeight="1" x14ac:dyDescent="0.15">
      <c r="A42" s="7">
        <f t="shared" si="0"/>
        <v>28</v>
      </c>
      <c r="B42" s="18" t="s">
        <v>0</v>
      </c>
      <c r="C42" s="8" t="s">
        <v>43</v>
      </c>
      <c r="D42" s="9" t="s">
        <v>68</v>
      </c>
      <c r="E42" s="19"/>
      <c r="F42" s="20"/>
    </row>
    <row r="43" spans="1:6" ht="60" customHeight="1" x14ac:dyDescent="0.15">
      <c r="A43" s="7">
        <f t="shared" si="0"/>
        <v>29</v>
      </c>
      <c r="B43" s="40" t="s">
        <v>59</v>
      </c>
      <c r="C43" s="8" t="s">
        <v>75</v>
      </c>
      <c r="D43" s="9" t="s">
        <v>68</v>
      </c>
      <c r="E43" s="19"/>
      <c r="F43" s="20"/>
    </row>
    <row r="44" spans="1:6" ht="60" customHeight="1" x14ac:dyDescent="0.15">
      <c r="A44" s="7">
        <f t="shared" si="0"/>
        <v>30</v>
      </c>
      <c r="B44" s="40" t="s">
        <v>59</v>
      </c>
      <c r="C44" s="8" t="s">
        <v>65</v>
      </c>
      <c r="D44" s="9" t="s">
        <v>68</v>
      </c>
      <c r="E44" s="19"/>
      <c r="F44" s="20"/>
    </row>
    <row r="45" spans="1:6" ht="60" customHeight="1" x14ac:dyDescent="0.15">
      <c r="A45" s="7">
        <f t="shared" si="0"/>
        <v>31</v>
      </c>
      <c r="B45" s="40" t="s">
        <v>59</v>
      </c>
      <c r="C45" s="8" t="s">
        <v>61</v>
      </c>
      <c r="D45" s="9" t="s">
        <v>68</v>
      </c>
      <c r="E45" s="19"/>
      <c r="F45" s="20"/>
    </row>
    <row r="46" spans="1:6" ht="60" customHeight="1" x14ac:dyDescent="0.15">
      <c r="A46" s="7">
        <f t="shared" si="0"/>
        <v>32</v>
      </c>
      <c r="B46" s="40" t="s">
        <v>59</v>
      </c>
      <c r="C46" s="10" t="s">
        <v>76</v>
      </c>
      <c r="D46" s="9" t="s">
        <v>68</v>
      </c>
      <c r="E46" s="19"/>
      <c r="F46" s="20"/>
    </row>
    <row r="47" spans="1:6" ht="60" customHeight="1" x14ac:dyDescent="0.15">
      <c r="A47" s="7">
        <f t="shared" si="0"/>
        <v>33</v>
      </c>
      <c r="B47" s="40" t="s">
        <v>59</v>
      </c>
      <c r="C47" s="10" t="s">
        <v>44</v>
      </c>
      <c r="D47" s="9" t="s">
        <v>68</v>
      </c>
      <c r="E47" s="19"/>
      <c r="F47" s="20"/>
    </row>
    <row r="48" spans="1:6" ht="60" customHeight="1" x14ac:dyDescent="0.15">
      <c r="A48" s="7">
        <f t="shared" si="0"/>
        <v>34</v>
      </c>
      <c r="B48" s="40" t="s">
        <v>58</v>
      </c>
      <c r="C48" s="8" t="s">
        <v>45</v>
      </c>
      <c r="D48" s="9" t="s">
        <v>68</v>
      </c>
      <c r="E48" s="19"/>
      <c r="F48" s="20"/>
    </row>
    <row r="49" spans="1:6" ht="60" customHeight="1" x14ac:dyDescent="0.15">
      <c r="A49" s="7">
        <f t="shared" si="0"/>
        <v>35</v>
      </c>
      <c r="B49" s="40" t="s">
        <v>58</v>
      </c>
      <c r="C49" s="8" t="s">
        <v>46</v>
      </c>
      <c r="D49" s="9" t="s">
        <v>68</v>
      </c>
      <c r="E49" s="19"/>
      <c r="F49" s="20"/>
    </row>
    <row r="50" spans="1:6" ht="60" customHeight="1" x14ac:dyDescent="0.15">
      <c r="A50" s="7">
        <f t="shared" si="0"/>
        <v>36</v>
      </c>
      <c r="B50" s="40" t="s">
        <v>58</v>
      </c>
      <c r="C50" s="8" t="s">
        <v>47</v>
      </c>
      <c r="D50" s="9" t="s">
        <v>68</v>
      </c>
      <c r="E50" s="19"/>
      <c r="F50" s="20"/>
    </row>
    <row r="51" spans="1:6" ht="60" customHeight="1" x14ac:dyDescent="0.15">
      <c r="A51" s="7">
        <f t="shared" si="0"/>
        <v>37</v>
      </c>
      <c r="B51" s="40" t="s">
        <v>58</v>
      </c>
      <c r="C51" s="8" t="s">
        <v>48</v>
      </c>
      <c r="D51" s="9" t="s">
        <v>77</v>
      </c>
      <c r="E51" s="19"/>
      <c r="F51" s="20"/>
    </row>
    <row r="52" spans="1:6" ht="60" customHeight="1" x14ac:dyDescent="0.15">
      <c r="A52" s="7">
        <f t="shared" si="0"/>
        <v>38</v>
      </c>
      <c r="B52" s="17" t="s">
        <v>78</v>
      </c>
      <c r="C52" s="8" t="s">
        <v>49</v>
      </c>
      <c r="D52" s="9" t="s">
        <v>77</v>
      </c>
      <c r="E52" s="19"/>
      <c r="F52" s="20"/>
    </row>
    <row r="53" spans="1:6" ht="78.75" customHeight="1" x14ac:dyDescent="0.15">
      <c r="A53" s="7">
        <f t="shared" si="0"/>
        <v>39</v>
      </c>
      <c r="B53" s="17" t="s">
        <v>78</v>
      </c>
      <c r="C53" s="8" t="s">
        <v>50</v>
      </c>
      <c r="D53" s="9" t="s">
        <v>77</v>
      </c>
      <c r="E53" s="19"/>
      <c r="F53" s="20"/>
    </row>
    <row r="54" spans="1:6" ht="60" customHeight="1" x14ac:dyDescent="0.15">
      <c r="A54" s="7">
        <f t="shared" si="0"/>
        <v>40</v>
      </c>
      <c r="B54" s="17" t="s">
        <v>78</v>
      </c>
      <c r="C54" s="8" t="s">
        <v>79</v>
      </c>
      <c r="D54" s="9" t="s">
        <v>77</v>
      </c>
      <c r="E54" s="19"/>
      <c r="F54" s="20"/>
    </row>
    <row r="55" spans="1:6" ht="60" customHeight="1" x14ac:dyDescent="0.15">
      <c r="A55" s="7">
        <f t="shared" si="0"/>
        <v>41</v>
      </c>
      <c r="B55" s="17" t="s">
        <v>78</v>
      </c>
      <c r="C55" s="8" t="s">
        <v>80</v>
      </c>
      <c r="D55" s="9" t="s">
        <v>77</v>
      </c>
      <c r="E55" s="19"/>
      <c r="F55" s="20"/>
    </row>
    <row r="56" spans="1:6" ht="60" customHeight="1" x14ac:dyDescent="0.15">
      <c r="A56" s="7">
        <f t="shared" si="0"/>
        <v>42</v>
      </c>
      <c r="B56" s="17" t="s">
        <v>78</v>
      </c>
      <c r="C56" s="8" t="s">
        <v>60</v>
      </c>
      <c r="D56" s="9" t="s">
        <v>77</v>
      </c>
      <c r="E56" s="19"/>
      <c r="F56" s="20"/>
    </row>
    <row r="57" spans="1:6" ht="60" customHeight="1" x14ac:dyDescent="0.15">
      <c r="A57" s="7">
        <f t="shared" si="0"/>
        <v>43</v>
      </c>
      <c r="B57" s="17" t="s">
        <v>78</v>
      </c>
      <c r="C57" s="8" t="s">
        <v>81</v>
      </c>
      <c r="D57" s="9" t="s">
        <v>68</v>
      </c>
      <c r="E57" s="19"/>
      <c r="F57" s="20"/>
    </row>
    <row r="58" spans="1:6" ht="60" customHeight="1" x14ac:dyDescent="0.15">
      <c r="A58" s="7">
        <f t="shared" si="0"/>
        <v>44</v>
      </c>
      <c r="B58" s="17" t="s">
        <v>78</v>
      </c>
      <c r="C58" s="8" t="s">
        <v>51</v>
      </c>
      <c r="D58" s="9" t="s">
        <v>68</v>
      </c>
      <c r="E58" s="19"/>
      <c r="F58" s="20"/>
    </row>
    <row r="59" spans="1:6" ht="60" customHeight="1" x14ac:dyDescent="0.15">
      <c r="A59" s="7">
        <f t="shared" si="0"/>
        <v>45</v>
      </c>
      <c r="B59" s="7" t="s">
        <v>55</v>
      </c>
      <c r="C59" s="8" t="s">
        <v>52</v>
      </c>
      <c r="D59" s="9" t="s">
        <v>68</v>
      </c>
      <c r="E59" s="19"/>
      <c r="F59" s="20"/>
    </row>
    <row r="60" spans="1:6" ht="60" customHeight="1" x14ac:dyDescent="0.15">
      <c r="A60" s="7">
        <f t="shared" si="0"/>
        <v>46</v>
      </c>
      <c r="B60" s="7" t="s">
        <v>55</v>
      </c>
      <c r="C60" s="8" t="s">
        <v>53</v>
      </c>
      <c r="D60" s="9" t="s">
        <v>68</v>
      </c>
      <c r="E60" s="19"/>
      <c r="F60" s="20"/>
    </row>
    <row r="61" spans="1:6" ht="60" customHeight="1" x14ac:dyDescent="0.15">
      <c r="A61" s="7">
        <f t="shared" si="0"/>
        <v>47</v>
      </c>
      <c r="B61" s="7" t="s">
        <v>55</v>
      </c>
      <c r="C61" s="8" t="s">
        <v>54</v>
      </c>
      <c r="D61" s="9" t="s">
        <v>68</v>
      </c>
      <c r="E61" s="19"/>
      <c r="F61" s="20"/>
    </row>
    <row r="62" spans="1:6" ht="60" customHeight="1" x14ac:dyDescent="0.15">
      <c r="A62" s="18">
        <f t="shared" si="0"/>
        <v>48</v>
      </c>
      <c r="B62" s="7" t="s">
        <v>55</v>
      </c>
      <c r="C62" s="8" t="s">
        <v>82</v>
      </c>
      <c r="D62" s="9" t="s">
        <v>68</v>
      </c>
      <c r="E62" s="19"/>
      <c r="F62" s="20"/>
    </row>
    <row r="63" spans="1:6" ht="60" customHeight="1" x14ac:dyDescent="0.15">
      <c r="A63" s="41">
        <f t="shared" si="0"/>
        <v>49</v>
      </c>
      <c r="B63" s="41" t="s">
        <v>64</v>
      </c>
      <c r="C63" s="8" t="s">
        <v>83</v>
      </c>
      <c r="D63" s="9" t="s">
        <v>68</v>
      </c>
      <c r="E63" s="19"/>
      <c r="F63" s="20"/>
    </row>
    <row r="64" spans="1:6" ht="60" customHeight="1" x14ac:dyDescent="0.15">
      <c r="A64" s="41">
        <f t="shared" si="0"/>
        <v>50</v>
      </c>
      <c r="B64" s="41" t="s">
        <v>64</v>
      </c>
      <c r="C64" s="8" t="s">
        <v>56</v>
      </c>
      <c r="D64" s="9" t="s">
        <v>68</v>
      </c>
      <c r="E64" s="19"/>
      <c r="F64" s="20"/>
    </row>
    <row r="65" spans="1:6" ht="60" customHeight="1" x14ac:dyDescent="0.15">
      <c r="A65" s="41">
        <f t="shared" si="0"/>
        <v>51</v>
      </c>
      <c r="B65" s="41" t="s">
        <v>64</v>
      </c>
      <c r="C65" s="8" t="s">
        <v>84</v>
      </c>
      <c r="D65" s="9" t="s">
        <v>68</v>
      </c>
      <c r="E65" s="19"/>
      <c r="F65" s="20"/>
    </row>
    <row r="66" spans="1:6" ht="60" customHeight="1" x14ac:dyDescent="0.15">
      <c r="A66" s="41">
        <f t="shared" si="0"/>
        <v>52</v>
      </c>
      <c r="B66" s="41" t="s">
        <v>64</v>
      </c>
      <c r="C66" s="8" t="s">
        <v>85</v>
      </c>
      <c r="D66" s="9" t="s">
        <v>68</v>
      </c>
      <c r="E66" s="19"/>
      <c r="F66" s="20"/>
    </row>
    <row r="67" spans="1:6" ht="60" customHeight="1" x14ac:dyDescent="0.15">
      <c r="A67" s="41">
        <f t="shared" si="0"/>
        <v>53</v>
      </c>
      <c r="B67" s="41" t="s">
        <v>64</v>
      </c>
      <c r="C67" s="8" t="s">
        <v>86</v>
      </c>
      <c r="D67" s="9" t="s">
        <v>68</v>
      </c>
      <c r="E67" s="19"/>
      <c r="F67" s="20"/>
    </row>
    <row r="68" spans="1:6" ht="60" customHeight="1" x14ac:dyDescent="0.15">
      <c r="A68" s="41">
        <f t="shared" si="0"/>
        <v>54</v>
      </c>
      <c r="B68" s="41" t="s">
        <v>64</v>
      </c>
      <c r="C68" s="8" t="s">
        <v>87</v>
      </c>
      <c r="D68" s="9" t="s">
        <v>68</v>
      </c>
      <c r="E68" s="19"/>
      <c r="F68" s="20"/>
    </row>
    <row r="69" spans="1:6" ht="60" customHeight="1" x14ac:dyDescent="0.15">
      <c r="A69" s="18">
        <f t="shared" si="0"/>
        <v>55</v>
      </c>
      <c r="B69" s="42" t="s">
        <v>90</v>
      </c>
      <c r="C69" s="8" t="s">
        <v>88</v>
      </c>
      <c r="D69" s="9" t="s">
        <v>68</v>
      </c>
      <c r="E69" s="19"/>
      <c r="F69" s="20"/>
    </row>
    <row r="70" spans="1:6" ht="60" customHeight="1" x14ac:dyDescent="0.15">
      <c r="A70" s="18">
        <f t="shared" si="0"/>
        <v>56</v>
      </c>
      <c r="B70" s="42" t="s">
        <v>90</v>
      </c>
      <c r="C70" s="8" t="s">
        <v>89</v>
      </c>
      <c r="D70" s="9" t="s">
        <v>77</v>
      </c>
      <c r="E70" s="19"/>
      <c r="F70" s="20"/>
    </row>
    <row r="71" spans="1:6" ht="60" customHeight="1" x14ac:dyDescent="0.15">
      <c r="A71" s="18">
        <f t="shared" si="0"/>
        <v>57</v>
      </c>
      <c r="B71" s="42" t="s">
        <v>91</v>
      </c>
      <c r="C71" s="8" t="s">
        <v>63</v>
      </c>
      <c r="D71" s="9" t="s">
        <v>77</v>
      </c>
      <c r="E71" s="19"/>
      <c r="F71" s="20"/>
    </row>
    <row r="72" spans="1:6" ht="60" customHeight="1" x14ac:dyDescent="0.15">
      <c r="A72" s="18">
        <f t="shared" si="0"/>
        <v>58</v>
      </c>
      <c r="B72" s="42" t="s">
        <v>91</v>
      </c>
      <c r="C72" s="8" t="s">
        <v>92</v>
      </c>
      <c r="D72" s="9" t="s">
        <v>77</v>
      </c>
      <c r="E72" s="19"/>
      <c r="F72" s="20"/>
    </row>
  </sheetData>
  <sheetProtection password="C681" sheet="1" selectLockedCells="1"/>
  <autoFilter ref="A14:F72"/>
  <mergeCells count="3">
    <mergeCell ref="A2:B2"/>
    <mergeCell ref="D4:D7"/>
    <mergeCell ref="D8:D11"/>
  </mergeCells>
  <phoneticPr fontId="1"/>
  <dataValidations count="1">
    <dataValidation type="list" allowBlank="1" showInputMessage="1" showErrorMessage="1" sqref="E15:E72">
      <formula1>"◎,○,△,×"</formula1>
    </dataValidation>
  </dataValidations>
  <printOptions horizontalCentered="1"/>
  <pageMargins left="0.59055118110236227" right="0.39370078740157483" top="0.39370078740157483" bottom="0.39370078740157483" header="0.27559055118110237" footer="0.15748031496062992"/>
  <pageSetup paperSize="9" scale="61" fitToHeight="9" orientation="portrait" blackAndWhite="1" r:id="rId1"/>
  <headerFooter>
    <oddFooter>&amp;C&amp;"+,太字"&amp;10&amp;P/&amp;N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vt:lpstr>
      <vt:lpstr>調査票!Print_Area</vt:lpstr>
      <vt:lpstr>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2024-12-24T04:07:15Z</dcterms:modified>
</cp:coreProperties>
</file>