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345" windowWidth="13875" windowHeight="7650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rFont val="ＭＳ Ｐゴシック"/>
            <family val="3"/>
          </rPr>
          <t>速報から△4名
（追加人数誤りのため）修正</t>
        </r>
      </text>
    </comment>
  </commentList>
</comments>
</file>

<file path=xl/sharedStrings.xml><?xml version="1.0" encoding="utf-8"?>
<sst xmlns="http://schemas.openxmlformats.org/spreadsheetml/2006/main" count="52" uniqueCount="25">
  <si>
    <t>施　設　名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</si>
  <si>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</si>
  <si>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</si>
  <si>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</si>
  <si>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</si>
  <si>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</si>
  <si>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</si>
  <si>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</si>
  <si>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</si>
  <si>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</si>
  <si>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</si>
  <si>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</si>
  <si>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</si>
  <si>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合計</t>
  </si>
  <si>
    <t>臥龍山荘</t>
  </si>
  <si>
    <t>大洲家族旅行村（キャンプ・コテージ）</t>
  </si>
  <si>
    <t>おおず赤煉瓦館</t>
  </si>
  <si>
    <t>大洲城</t>
  </si>
  <si>
    <t>あさもや</t>
  </si>
  <si>
    <t>思ひ出倉庫</t>
  </si>
  <si>
    <t>清流の里ひじかわ</t>
  </si>
  <si>
    <t>平成29年度主要観光施設入込み状況調</t>
  </si>
  <si>
    <t>【平成29年4月～平成30年3月】</t>
  </si>
  <si>
    <t>【平成28年4月～平成29年3月】※参考資料</t>
  </si>
  <si>
    <t>H２８比較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</si>
</sst>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49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4" xfId="49" applyNumberFormat="1" applyFont="1" applyBorder="1" applyAlignment="1">
      <alignment vertical="center"/>
    </xf>
    <xf numFmtId="177" fontId="2" fillId="32" borderId="12" xfId="49" applyNumberFormat="1" applyFont="1" applyFill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49" applyNumberFormat="1" applyFont="1" applyBorder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0" xfId="49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distributed" vertical="center" wrapText="1"/>
    </xf>
    <xf numFmtId="177" fontId="2" fillId="0" borderId="12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4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 wrapText="1"/>
    </xf>
    <xf numFmtId="177" fontId="3" fillId="0" borderId="0" xfId="0" applyNumberFormat="1" applyFont="1" applyAlignment="1">
      <alignment horizontal="distributed" vertical="center"/>
    </xf>
    <xf numFmtId="177" fontId="2" fillId="0" borderId="16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N34"/>
  <sheetViews>
    <sheetView tabSelected="1" zoomScalePageLayoutView="0" workbookViewId="0" topLeftCell="A1">
      <selection activeCell="I28" sqref="I28"/>
    </sheetView>
  </sheetViews>
  <sheetFormatPr defaultColWidth="9.00390625" defaultRowHeight="13.5"/>
  <cols>
    <col min="1" max="1" width="18.375" style="1" customWidth="1"/>
    <col min="2" max="13" width="8.625" style="1" customWidth="1"/>
    <col min="14" max="14" width="8.875" style="1" customWidth="1"/>
    <col min="15" max="16384" width="9.00390625" style="1" customWidth="1"/>
  </cols>
  <sheetData>
    <row r="1" ht="13.5"/>
    <row r="2" ht="13.5"/>
    <row r="3" spans="3:11" ht="30" customHeight="1">
      <c r="C3" s="23" t="s">
        <v>21</v>
      </c>
      <c r="D3" s="23"/>
      <c r="E3" s="23"/>
      <c r="F3" s="23"/>
      <c r="G3" s="23"/>
      <c r="H3" s="23"/>
      <c r="I3" s="23"/>
      <c r="J3" s="23"/>
      <c r="K3" s="23"/>
    </row>
    <row r="4" spans="1:3" ht="19.5" customHeight="1">
      <c r="A4" s="24" t="s">
        <v>22</v>
      </c>
      <c r="B4" s="24"/>
      <c r="C4" s="24"/>
    </row>
    <row r="5" spans="1:14" ht="34.5" customHeight="1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ht="34.5" customHeight="1">
      <c r="A6" s="18" t="s">
        <v>14</v>
      </c>
      <c r="B6" s="17">
        <v>3917</v>
      </c>
      <c r="C6" s="17">
        <v>5978</v>
      </c>
      <c r="D6" s="17">
        <v>3016</v>
      </c>
      <c r="E6" s="19">
        <v>2510</v>
      </c>
      <c r="F6" s="17">
        <v>3125</v>
      </c>
      <c r="G6" s="6">
        <v>2476</v>
      </c>
      <c r="H6" s="4">
        <v>2716</v>
      </c>
      <c r="I6" s="4">
        <v>5311</v>
      </c>
      <c r="J6" s="4">
        <v>2264</v>
      </c>
      <c r="K6" s="4">
        <v>1832</v>
      </c>
      <c r="L6" s="4">
        <v>1804</v>
      </c>
      <c r="M6" s="4">
        <v>2977</v>
      </c>
      <c r="N6" s="4">
        <f>SUM(B6:M6)</f>
        <v>37926</v>
      </c>
    </row>
    <row r="7" spans="1:14" ht="13.5">
      <c r="A7" s="20" t="s">
        <v>24</v>
      </c>
      <c r="B7" s="21">
        <f aca="true" t="shared" si="0" ref="B7:J7">SUM(B6-B28)</f>
        <v>1101</v>
      </c>
      <c r="C7" s="21">
        <f t="shared" si="0"/>
        <v>1319</v>
      </c>
      <c r="D7" s="21">
        <f t="shared" si="0"/>
        <v>286</v>
      </c>
      <c r="E7" s="21">
        <f t="shared" si="0"/>
        <v>-211</v>
      </c>
      <c r="F7" s="21">
        <f t="shared" si="0"/>
        <v>-723</v>
      </c>
      <c r="G7" s="8">
        <f t="shared" si="0"/>
        <v>-394</v>
      </c>
      <c r="H7" s="8">
        <f t="shared" si="0"/>
        <v>-1300</v>
      </c>
      <c r="I7" s="8">
        <f t="shared" si="0"/>
        <v>-126</v>
      </c>
      <c r="J7" s="8">
        <f t="shared" si="0"/>
        <v>36</v>
      </c>
      <c r="K7" s="8">
        <f>SUM(K6-K28)</f>
        <v>247</v>
      </c>
      <c r="L7" s="8">
        <f>SUM(L6-L28)</f>
        <v>277</v>
      </c>
      <c r="M7" s="8">
        <f>SUM(M6-M28)</f>
        <v>-202</v>
      </c>
      <c r="N7" s="8">
        <f>SUM(B7:M7)</f>
        <v>310</v>
      </c>
    </row>
    <row r="8" spans="1:14" ht="34.5" customHeight="1">
      <c r="A8" s="22" t="s">
        <v>15</v>
      </c>
      <c r="B8" s="17">
        <v>2701</v>
      </c>
      <c r="C8" s="17">
        <v>3177</v>
      </c>
      <c r="D8" s="17">
        <v>2254</v>
      </c>
      <c r="E8" s="17">
        <v>4489</v>
      </c>
      <c r="F8" s="17">
        <f>5569-4</f>
        <v>5565</v>
      </c>
      <c r="G8" s="4">
        <v>4928</v>
      </c>
      <c r="H8" s="4">
        <v>1248</v>
      </c>
      <c r="I8" s="4">
        <v>699</v>
      </c>
      <c r="J8" s="4">
        <v>341</v>
      </c>
      <c r="K8" s="4">
        <v>244</v>
      </c>
      <c r="L8" s="4">
        <v>106</v>
      </c>
      <c r="M8" s="17">
        <v>585</v>
      </c>
      <c r="N8" s="4">
        <f>SUM(B8:M8)</f>
        <v>26337</v>
      </c>
    </row>
    <row r="9" spans="1:14" ht="13.5">
      <c r="A9" s="20" t="s">
        <v>24</v>
      </c>
      <c r="B9" s="21">
        <f aca="true" t="shared" si="1" ref="B9:J9">SUM(B8-B29)</f>
        <v>-4</v>
      </c>
      <c r="C9" s="21">
        <f t="shared" si="1"/>
        <v>297</v>
      </c>
      <c r="D9" s="21">
        <f t="shared" si="1"/>
        <v>62</v>
      </c>
      <c r="E9" s="21">
        <f t="shared" si="1"/>
        <v>63</v>
      </c>
      <c r="F9" s="21">
        <f t="shared" si="1"/>
        <v>172</v>
      </c>
      <c r="G9" s="8">
        <f t="shared" si="1"/>
        <v>186</v>
      </c>
      <c r="H9" s="8">
        <f t="shared" si="1"/>
        <v>77</v>
      </c>
      <c r="I9" s="8">
        <f t="shared" si="1"/>
        <v>69</v>
      </c>
      <c r="J9" s="8">
        <f t="shared" si="1"/>
        <v>14</v>
      </c>
      <c r="K9" s="8">
        <f>SUM(K8-K29)</f>
        <v>105</v>
      </c>
      <c r="L9" s="8">
        <f>SUM(L8-L29)</f>
        <v>-1</v>
      </c>
      <c r="M9" s="8">
        <f>SUM(M8-M29)</f>
        <v>98</v>
      </c>
      <c r="N9" s="8">
        <f>SUM(B9:M9)</f>
        <v>1138</v>
      </c>
    </row>
    <row r="10" spans="1:14" ht="34.5" customHeight="1">
      <c r="A10" s="18" t="s">
        <v>16</v>
      </c>
      <c r="B10" s="17">
        <v>4149</v>
      </c>
      <c r="C10" s="17">
        <v>9912</v>
      </c>
      <c r="D10" s="17">
        <v>2502</v>
      </c>
      <c r="E10" s="17">
        <v>3703</v>
      </c>
      <c r="F10" s="17">
        <v>5892</v>
      </c>
      <c r="G10" s="4">
        <v>2815</v>
      </c>
      <c r="H10" s="4">
        <v>3207</v>
      </c>
      <c r="I10" s="4">
        <v>7502</v>
      </c>
      <c r="J10" s="4">
        <v>1757</v>
      </c>
      <c r="K10" s="4">
        <v>2289</v>
      </c>
      <c r="L10" s="4">
        <v>1828</v>
      </c>
      <c r="M10" s="4">
        <v>4619</v>
      </c>
      <c r="N10" s="4">
        <f aca="true" t="shared" si="2" ref="N10:N16">SUM(B10:M10)</f>
        <v>50175</v>
      </c>
    </row>
    <row r="11" spans="1:14" ht="13.5">
      <c r="A11" s="20" t="s">
        <v>24</v>
      </c>
      <c r="B11" s="21">
        <f aca="true" t="shared" si="3" ref="B11:J11">SUM(B10-B30)</f>
        <v>-576</v>
      </c>
      <c r="C11" s="21">
        <f t="shared" si="3"/>
        <v>65</v>
      </c>
      <c r="D11" s="21">
        <f t="shared" si="3"/>
        <v>-697</v>
      </c>
      <c r="E11" s="21">
        <f t="shared" si="3"/>
        <v>-137</v>
      </c>
      <c r="F11" s="21">
        <f t="shared" si="3"/>
        <v>225</v>
      </c>
      <c r="G11" s="8">
        <f t="shared" si="3"/>
        <v>-2822</v>
      </c>
      <c r="H11" s="8">
        <f t="shared" si="3"/>
        <v>-1968</v>
      </c>
      <c r="I11" s="8">
        <f t="shared" si="3"/>
        <v>922</v>
      </c>
      <c r="J11" s="8">
        <f t="shared" si="3"/>
        <v>-79</v>
      </c>
      <c r="K11" s="8">
        <f>SUM(K10-K30)</f>
        <v>201</v>
      </c>
      <c r="L11" s="8">
        <f>SUM(L10-L30)</f>
        <v>4</v>
      </c>
      <c r="M11" s="8">
        <f>SUM(M10-M30)</f>
        <v>594</v>
      </c>
      <c r="N11" s="8">
        <f>SUM(B11:M11)</f>
        <v>-4268</v>
      </c>
    </row>
    <row r="12" spans="1:14" ht="34.5" customHeight="1">
      <c r="A12" s="18" t="s">
        <v>17</v>
      </c>
      <c r="B12" s="17">
        <v>4412</v>
      </c>
      <c r="C12" s="17">
        <v>5605</v>
      </c>
      <c r="D12" s="17">
        <v>2148</v>
      </c>
      <c r="E12" s="17">
        <v>2617</v>
      </c>
      <c r="F12" s="17">
        <v>4552</v>
      </c>
      <c r="G12" s="4">
        <v>2443</v>
      </c>
      <c r="H12" s="4">
        <v>2328</v>
      </c>
      <c r="I12" s="4">
        <v>3832</v>
      </c>
      <c r="J12" s="4">
        <v>2198</v>
      </c>
      <c r="K12" s="4">
        <v>1878</v>
      </c>
      <c r="L12" s="4">
        <v>1579</v>
      </c>
      <c r="M12" s="9">
        <v>3677</v>
      </c>
      <c r="N12" s="4">
        <f t="shared" si="2"/>
        <v>37269</v>
      </c>
    </row>
    <row r="13" spans="1:14" ht="13.5">
      <c r="A13" s="20" t="s">
        <v>24</v>
      </c>
      <c r="B13" s="21">
        <f aca="true" t="shared" si="4" ref="B13:J13">SUM(B12-B31)</f>
        <v>869</v>
      </c>
      <c r="C13" s="21">
        <f t="shared" si="4"/>
        <v>650</v>
      </c>
      <c r="D13" s="21">
        <f t="shared" si="4"/>
        <v>-74</v>
      </c>
      <c r="E13" s="21">
        <f t="shared" si="4"/>
        <v>-65</v>
      </c>
      <c r="F13" s="21">
        <f t="shared" si="4"/>
        <v>300</v>
      </c>
      <c r="G13" s="8">
        <f t="shared" si="4"/>
        <v>-160</v>
      </c>
      <c r="H13" s="8">
        <f t="shared" si="4"/>
        <v>-1398</v>
      </c>
      <c r="I13" s="8">
        <f t="shared" si="4"/>
        <v>340</v>
      </c>
      <c r="J13" s="8">
        <f t="shared" si="4"/>
        <v>87</v>
      </c>
      <c r="K13" s="8">
        <f>SUM(K12-K31)</f>
        <v>75</v>
      </c>
      <c r="L13" s="8">
        <f>SUM(L12-L31)</f>
        <v>-229</v>
      </c>
      <c r="M13" s="8">
        <f>SUM(M12-M31)</f>
        <v>-354</v>
      </c>
      <c r="N13" s="8">
        <f>SUM(B13:M13)</f>
        <v>41</v>
      </c>
    </row>
    <row r="14" spans="1:14" ht="34.5" customHeight="1">
      <c r="A14" s="18" t="s">
        <v>18</v>
      </c>
      <c r="B14" s="17">
        <v>19823</v>
      </c>
      <c r="C14" s="17">
        <v>22311</v>
      </c>
      <c r="D14" s="17">
        <v>14870</v>
      </c>
      <c r="E14" s="17">
        <v>14135</v>
      </c>
      <c r="F14" s="17">
        <v>15892</v>
      </c>
      <c r="G14" s="4">
        <v>14152</v>
      </c>
      <c r="H14" s="9">
        <v>13855</v>
      </c>
      <c r="I14" s="4">
        <v>19443</v>
      </c>
      <c r="J14" s="4">
        <v>9487</v>
      </c>
      <c r="K14" s="4">
        <v>9650</v>
      </c>
      <c r="L14" s="4">
        <v>10872</v>
      </c>
      <c r="M14" s="4">
        <v>13475</v>
      </c>
      <c r="N14" s="4">
        <f t="shared" si="2"/>
        <v>177965</v>
      </c>
    </row>
    <row r="15" spans="1:14" ht="13.5">
      <c r="A15" s="20" t="s">
        <v>24</v>
      </c>
      <c r="B15" s="21">
        <f aca="true" t="shared" si="5" ref="B15:J15">SUM(B14-B32)</f>
        <v>3081</v>
      </c>
      <c r="C15" s="21">
        <f t="shared" si="5"/>
        <v>2590</v>
      </c>
      <c r="D15" s="21">
        <f t="shared" si="5"/>
        <v>852</v>
      </c>
      <c r="E15" s="21">
        <f t="shared" si="5"/>
        <v>-1224</v>
      </c>
      <c r="F15" s="21">
        <f t="shared" si="5"/>
        <v>-3105</v>
      </c>
      <c r="G15" s="8">
        <f t="shared" si="5"/>
        <v>-2809</v>
      </c>
      <c r="H15" s="8">
        <f t="shared" si="5"/>
        <v>-4871</v>
      </c>
      <c r="I15" s="8">
        <f t="shared" si="5"/>
        <v>-747</v>
      </c>
      <c r="J15" s="8">
        <f t="shared" si="5"/>
        <v>193</v>
      </c>
      <c r="K15" s="8">
        <f>SUM(K14-K32)</f>
        <v>-1168</v>
      </c>
      <c r="L15" s="8">
        <f>SUM(L14-L32)</f>
        <v>1991</v>
      </c>
      <c r="M15" s="8">
        <f>SUM(M14-M32)</f>
        <v>-3951</v>
      </c>
      <c r="N15" s="8">
        <f>SUM(B15:M15)</f>
        <v>-9168</v>
      </c>
    </row>
    <row r="16" spans="1:14" ht="34.5" customHeight="1">
      <c r="A16" s="18" t="s">
        <v>19</v>
      </c>
      <c r="B16" s="17">
        <v>817</v>
      </c>
      <c r="C16" s="17">
        <v>1490</v>
      </c>
      <c r="D16" s="17">
        <v>565</v>
      </c>
      <c r="E16" s="17">
        <v>734</v>
      </c>
      <c r="F16" s="17">
        <v>1083</v>
      </c>
      <c r="G16" s="4">
        <v>621</v>
      </c>
      <c r="H16" s="4">
        <v>495</v>
      </c>
      <c r="I16" s="4">
        <v>848</v>
      </c>
      <c r="J16" s="4">
        <v>322</v>
      </c>
      <c r="K16" s="4">
        <v>448</v>
      </c>
      <c r="L16" s="4">
        <v>370</v>
      </c>
      <c r="M16" s="4">
        <v>662</v>
      </c>
      <c r="N16" s="4">
        <f t="shared" si="2"/>
        <v>8455</v>
      </c>
    </row>
    <row r="17" spans="1:14" ht="13.5">
      <c r="A17" s="20" t="s">
        <v>24</v>
      </c>
      <c r="B17" s="21">
        <f aca="true" t="shared" si="6" ref="B17:J17">SUM(B16-B33)</f>
        <v>168</v>
      </c>
      <c r="C17" s="21">
        <f t="shared" si="6"/>
        <v>218</v>
      </c>
      <c r="D17" s="21">
        <f t="shared" si="6"/>
        <v>84</v>
      </c>
      <c r="E17" s="21">
        <f t="shared" si="6"/>
        <v>77</v>
      </c>
      <c r="F17" s="21">
        <f t="shared" si="6"/>
        <v>-98</v>
      </c>
      <c r="G17" s="8">
        <f t="shared" si="6"/>
        <v>-327</v>
      </c>
      <c r="H17" s="8">
        <f t="shared" si="6"/>
        <v>-479</v>
      </c>
      <c r="I17" s="8">
        <f t="shared" si="6"/>
        <v>6</v>
      </c>
      <c r="J17" s="8">
        <f t="shared" si="6"/>
        <v>-43</v>
      </c>
      <c r="K17" s="8">
        <f>SUM(K16-K33)</f>
        <v>56</v>
      </c>
      <c r="L17" s="8">
        <f>SUM(L16-L33)</f>
        <v>-33</v>
      </c>
      <c r="M17" s="8">
        <f>SUM(M16-M33)</f>
        <v>-128</v>
      </c>
      <c r="N17" s="8">
        <f>SUM(B17:M17)</f>
        <v>-499</v>
      </c>
    </row>
    <row r="18" spans="1:14" ht="34.5" customHeight="1">
      <c r="A18" s="18" t="s">
        <v>20</v>
      </c>
      <c r="B18" s="17">
        <v>26882</v>
      </c>
      <c r="C18" s="17">
        <v>26632</v>
      </c>
      <c r="D18" s="17">
        <v>20202</v>
      </c>
      <c r="E18" s="17">
        <v>15798</v>
      </c>
      <c r="F18" s="17">
        <v>20718</v>
      </c>
      <c r="G18" s="4">
        <v>20542</v>
      </c>
      <c r="H18" s="4">
        <v>20564</v>
      </c>
      <c r="I18" s="4">
        <v>21942</v>
      </c>
      <c r="J18" s="4">
        <v>19576</v>
      </c>
      <c r="K18" s="4">
        <v>11334</v>
      </c>
      <c r="L18" s="4">
        <v>11106</v>
      </c>
      <c r="M18" s="4">
        <v>21120</v>
      </c>
      <c r="N18" s="4">
        <f>SUM(B18:M18)</f>
        <v>236416</v>
      </c>
    </row>
    <row r="19" spans="1:14" ht="13.5">
      <c r="A19" s="7" t="s">
        <v>24</v>
      </c>
      <c r="B19" s="8">
        <f aca="true" t="shared" si="7" ref="B19:J19">B18-B34</f>
        <v>2076</v>
      </c>
      <c r="C19" s="8">
        <f t="shared" si="7"/>
        <v>-806</v>
      </c>
      <c r="D19" s="8">
        <f t="shared" si="7"/>
        <v>1486</v>
      </c>
      <c r="E19" s="8">
        <f t="shared" si="7"/>
        <v>-1004</v>
      </c>
      <c r="F19" s="8">
        <f t="shared" si="7"/>
        <v>-334</v>
      </c>
      <c r="G19" s="8">
        <f t="shared" si="7"/>
        <v>-190</v>
      </c>
      <c r="H19" s="8">
        <f t="shared" si="7"/>
        <v>-1908</v>
      </c>
      <c r="I19" s="8">
        <f t="shared" si="7"/>
        <v>-152</v>
      </c>
      <c r="J19" s="8">
        <f t="shared" si="7"/>
        <v>476</v>
      </c>
      <c r="K19" s="8">
        <f>K18-K34</f>
        <v>-2862</v>
      </c>
      <c r="L19" s="8">
        <f>L18-L34</f>
        <v>-3692</v>
      </c>
      <c r="M19" s="8">
        <f>M18-M34</f>
        <v>382</v>
      </c>
      <c r="N19" s="8">
        <f>SUM(B19:M19)</f>
        <v>-6528</v>
      </c>
    </row>
    <row r="20" spans="1:14" ht="13.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3.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3.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3.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3.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3.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0" ht="31.5" customHeight="1">
      <c r="A26" s="24" t="s">
        <v>23</v>
      </c>
      <c r="B26" s="24"/>
      <c r="C26" s="24"/>
      <c r="J26" s="12"/>
    </row>
    <row r="27" spans="1:14" ht="34.5" customHeight="1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13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34.5" customHeight="1">
      <c r="A28" s="14" t="s">
        <v>14</v>
      </c>
      <c r="B28" s="4">
        <v>2816</v>
      </c>
      <c r="C28" s="4">
        <v>4659</v>
      </c>
      <c r="D28" s="4">
        <v>2730</v>
      </c>
      <c r="E28" s="5">
        <v>2721</v>
      </c>
      <c r="F28" s="4">
        <v>3848</v>
      </c>
      <c r="G28" s="6">
        <v>2870</v>
      </c>
      <c r="H28" s="4">
        <v>4016</v>
      </c>
      <c r="I28" s="4">
        <v>5437</v>
      </c>
      <c r="J28" s="4">
        <v>2228</v>
      </c>
      <c r="K28" s="4">
        <v>1585</v>
      </c>
      <c r="L28" s="4">
        <v>1527</v>
      </c>
      <c r="M28" s="4">
        <v>3179</v>
      </c>
      <c r="N28" s="15">
        <f aca="true" t="shared" si="8" ref="N28:N33">SUM(B28:M28)</f>
        <v>37616</v>
      </c>
    </row>
    <row r="29" spans="1:14" ht="34.5" customHeight="1">
      <c r="A29" s="16" t="s">
        <v>15</v>
      </c>
      <c r="B29" s="4">
        <v>2705</v>
      </c>
      <c r="C29" s="9">
        <v>2880</v>
      </c>
      <c r="D29" s="4">
        <v>2192</v>
      </c>
      <c r="E29" s="4">
        <v>4426</v>
      </c>
      <c r="F29" s="4">
        <v>5393</v>
      </c>
      <c r="G29" s="4">
        <v>4742</v>
      </c>
      <c r="H29" s="4">
        <v>1171</v>
      </c>
      <c r="I29" s="4">
        <v>630</v>
      </c>
      <c r="J29" s="4">
        <v>327</v>
      </c>
      <c r="K29" s="4">
        <v>139</v>
      </c>
      <c r="L29" s="4">
        <v>107</v>
      </c>
      <c r="M29" s="17">
        <v>487</v>
      </c>
      <c r="N29" s="15">
        <f t="shared" si="8"/>
        <v>25199</v>
      </c>
    </row>
    <row r="30" spans="1:14" ht="34.5" customHeight="1">
      <c r="A30" s="14" t="s">
        <v>16</v>
      </c>
      <c r="B30" s="4">
        <v>4725</v>
      </c>
      <c r="C30" s="4">
        <v>9847</v>
      </c>
      <c r="D30" s="4">
        <v>3199</v>
      </c>
      <c r="E30" s="4">
        <v>3840</v>
      </c>
      <c r="F30" s="4">
        <v>5667</v>
      </c>
      <c r="G30" s="4">
        <v>5637</v>
      </c>
      <c r="H30" s="4">
        <v>5175</v>
      </c>
      <c r="I30" s="4">
        <v>6580</v>
      </c>
      <c r="J30" s="4">
        <v>1836</v>
      </c>
      <c r="K30" s="4">
        <v>2088</v>
      </c>
      <c r="L30" s="4">
        <v>1824</v>
      </c>
      <c r="M30" s="4">
        <v>4025</v>
      </c>
      <c r="N30" s="15">
        <f t="shared" si="8"/>
        <v>54443</v>
      </c>
    </row>
    <row r="31" spans="1:14" ht="34.5" customHeight="1">
      <c r="A31" s="14" t="s">
        <v>17</v>
      </c>
      <c r="B31" s="4">
        <v>3543</v>
      </c>
      <c r="C31" s="4">
        <v>4955</v>
      </c>
      <c r="D31" s="4">
        <v>2222</v>
      </c>
      <c r="E31" s="4">
        <v>2682</v>
      </c>
      <c r="F31" s="4">
        <v>4252</v>
      </c>
      <c r="G31" s="4">
        <v>2603</v>
      </c>
      <c r="H31" s="4">
        <v>3726</v>
      </c>
      <c r="I31" s="4">
        <v>3492</v>
      </c>
      <c r="J31" s="4">
        <v>2111</v>
      </c>
      <c r="K31" s="4">
        <v>1803</v>
      </c>
      <c r="L31" s="4">
        <v>1808</v>
      </c>
      <c r="M31" s="9">
        <v>4031</v>
      </c>
      <c r="N31" s="15">
        <f t="shared" si="8"/>
        <v>37228</v>
      </c>
    </row>
    <row r="32" spans="1:14" ht="34.5" customHeight="1">
      <c r="A32" s="14" t="s">
        <v>18</v>
      </c>
      <c r="B32" s="4">
        <v>16742</v>
      </c>
      <c r="C32" s="4">
        <v>19721</v>
      </c>
      <c r="D32" s="4">
        <v>14018</v>
      </c>
      <c r="E32" s="9">
        <v>15359</v>
      </c>
      <c r="F32" s="4">
        <v>18997</v>
      </c>
      <c r="G32" s="4">
        <v>16961</v>
      </c>
      <c r="H32" s="9">
        <v>18726</v>
      </c>
      <c r="I32" s="4">
        <v>20190</v>
      </c>
      <c r="J32" s="9">
        <v>9294</v>
      </c>
      <c r="K32" s="4">
        <v>10818</v>
      </c>
      <c r="L32" s="4">
        <v>8881</v>
      </c>
      <c r="M32" s="4">
        <v>17426</v>
      </c>
      <c r="N32" s="15">
        <f t="shared" si="8"/>
        <v>187133</v>
      </c>
    </row>
    <row r="33" spans="1:14" ht="34.5" customHeight="1">
      <c r="A33" s="14" t="s">
        <v>19</v>
      </c>
      <c r="B33" s="4">
        <v>649</v>
      </c>
      <c r="C33" s="4">
        <v>1272</v>
      </c>
      <c r="D33" s="4">
        <v>481</v>
      </c>
      <c r="E33" s="4">
        <v>657</v>
      </c>
      <c r="F33" s="4">
        <v>1181</v>
      </c>
      <c r="G33" s="4">
        <v>948</v>
      </c>
      <c r="H33" s="4">
        <v>974</v>
      </c>
      <c r="I33" s="4">
        <v>842</v>
      </c>
      <c r="J33" s="9">
        <v>365</v>
      </c>
      <c r="K33" s="4">
        <v>392</v>
      </c>
      <c r="L33" s="4">
        <v>403</v>
      </c>
      <c r="M33" s="4">
        <v>790</v>
      </c>
      <c r="N33" s="15">
        <f t="shared" si="8"/>
        <v>8954</v>
      </c>
    </row>
    <row r="34" spans="1:14" ht="34.5" customHeight="1">
      <c r="A34" s="14" t="s">
        <v>20</v>
      </c>
      <c r="B34" s="4">
        <v>24806</v>
      </c>
      <c r="C34" s="4">
        <v>27438</v>
      </c>
      <c r="D34" s="4">
        <v>18716</v>
      </c>
      <c r="E34" s="4">
        <v>16802</v>
      </c>
      <c r="F34" s="4">
        <v>21052</v>
      </c>
      <c r="G34" s="4">
        <v>20732</v>
      </c>
      <c r="H34" s="4">
        <v>22472</v>
      </c>
      <c r="I34" s="9">
        <v>22094</v>
      </c>
      <c r="J34" s="4">
        <v>19100</v>
      </c>
      <c r="K34" s="4">
        <v>14196</v>
      </c>
      <c r="L34" s="4">
        <v>14798</v>
      </c>
      <c r="M34" s="4">
        <v>20738</v>
      </c>
      <c r="N34" s="15">
        <f>SUM(B34:M34)</f>
        <v>242944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3">
    <mergeCell ref="C3:K3"/>
    <mergeCell ref="A4:C4"/>
    <mergeCell ref="A26:C2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OZUPC</dc:creator>
  <cp:keywords/>
  <dc:description/>
  <cp:lastModifiedBy>Administrator</cp:lastModifiedBy>
  <cp:lastPrinted>2019-03-20T10:13:24Z</cp:lastPrinted>
  <dcterms:created xsi:type="dcterms:W3CDTF">2012-04-20T01:51:28Z</dcterms:created>
  <dcterms:modified xsi:type="dcterms:W3CDTF">2019-03-20T10:17:10Z</dcterms:modified>
  <cp:category/>
  <cp:version/>
  <cp:contentType/>
  <cp:contentStatus/>
</cp:coreProperties>
</file>