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4.inside.mhlw.go.jp\文書共有領域\部局領域\12300000_老健局\★文書量半減\◎介護分野の文書に係る負担軽減に関する専門委員会\210326_自治体宛通知（中間とりまとめを踏まえて（その２））\02_各課確認後（最終）\2-3　指定地域密着型サービス事業所等　添付書類一覧及び参考様式\"/>
    </mc:Choice>
  </mc:AlternateContent>
  <bookViews>
    <workbookView xWindow="765" yWindow="765" windowWidth="17010" windowHeight="11235" tabRatio="665"/>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8" i="10"/>
  <c r="E37" i="10"/>
  <c r="E36"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<sst xmlns="http://schemas.openxmlformats.org/spreadsheetml/2006/main" count="390" uniqueCount="148">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</sst>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tabSelected="1" view="pageBreakPreview" zoomScale="75" zoomScaleNormal="55" zoomScaleSheetLayoutView="75" workbookViewId="0">
      <selection activeCell="J4" sqref="J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t="s">
        <v>109</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9">
        <v>160</v>
      </c>
      <c r="BA5" s="270"/>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67">
        <v>100</v>
      </c>
      <c r="BA6" s="268"/>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t="s">
        <v>2</v>
      </c>
      <c r="D14" s="224"/>
      <c r="E14" s="225" t="s">
        <v>66</v>
      </c>
      <c r="F14" s="226"/>
      <c r="G14" s="227" t="s">
        <v>114</v>
      </c>
      <c r="H14" s="228"/>
      <c r="I14" s="228"/>
      <c r="J14" s="228"/>
      <c r="K14" s="229"/>
      <c r="L14" s="230" t="s">
        <v>68</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ref="AW14:AW31" si="1">IF($AZ$3="４週",AU14/4,IF($AZ$3="暦月",AU14/($AZ$7/7),""))</f>
        <v>40</v>
      </c>
      <c r="AX14" s="236"/>
      <c r="AY14" s="220"/>
      <c r="AZ14" s="221"/>
      <c r="BA14" s="221"/>
      <c r="BB14" s="221"/>
      <c r="BC14" s="221"/>
      <c r="BD14" s="222"/>
    </row>
    <row r="15" spans="1:57" ht="39.950000000000003" customHeight="1" x14ac:dyDescent="0.4">
      <c r="A15" s="71"/>
      <c r="B15" s="86">
        <f t="shared" ref="B15:B31" si="2">B14+1</f>
        <v>2</v>
      </c>
      <c r="C15" s="206" t="s">
        <v>112</v>
      </c>
      <c r="D15" s="207"/>
      <c r="E15" s="208" t="s">
        <v>66</v>
      </c>
      <c r="F15" s="209"/>
      <c r="G15" s="210" t="s">
        <v>114</v>
      </c>
      <c r="H15" s="211"/>
      <c r="I15" s="211"/>
      <c r="J15" s="211"/>
      <c r="K15" s="212"/>
      <c r="L15" s="213" t="s">
        <v>100</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7" ht="39.950000000000003" customHeight="1" x14ac:dyDescent="0.4">
      <c r="A16" s="71"/>
      <c r="B16" s="86">
        <f t="shared" si="2"/>
        <v>3</v>
      </c>
      <c r="C16" s="206" t="s">
        <v>112</v>
      </c>
      <c r="D16" s="207"/>
      <c r="E16" s="208" t="s">
        <v>66</v>
      </c>
      <c r="F16" s="209"/>
      <c r="G16" s="210" t="s">
        <v>112</v>
      </c>
      <c r="H16" s="211"/>
      <c r="I16" s="211"/>
      <c r="J16" s="211"/>
      <c r="K16" s="212"/>
      <c r="L16" s="213" t="s">
        <v>78</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39.950000000000003" customHeight="1" x14ac:dyDescent="0.4">
      <c r="A17" s="71"/>
      <c r="B17" s="86">
        <f t="shared" si="2"/>
        <v>4</v>
      </c>
      <c r="C17" s="206" t="s">
        <v>112</v>
      </c>
      <c r="D17" s="207"/>
      <c r="E17" s="208" t="s">
        <v>66</v>
      </c>
      <c r="F17" s="209"/>
      <c r="G17" s="210" t="s">
        <v>112</v>
      </c>
      <c r="H17" s="211"/>
      <c r="I17" s="211"/>
      <c r="J17" s="211"/>
      <c r="K17" s="212"/>
      <c r="L17" s="213" t="s">
        <v>80</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39.950000000000003" customHeight="1" x14ac:dyDescent="0.4">
      <c r="A18" s="71"/>
      <c r="B18" s="86">
        <f t="shared" si="2"/>
        <v>5</v>
      </c>
      <c r="C18" s="206" t="s">
        <v>112</v>
      </c>
      <c r="D18" s="207"/>
      <c r="E18" s="208" t="s">
        <v>121</v>
      </c>
      <c r="F18" s="209"/>
      <c r="G18" s="210" t="s">
        <v>112</v>
      </c>
      <c r="H18" s="211"/>
      <c r="I18" s="211"/>
      <c r="J18" s="211"/>
      <c r="K18" s="212"/>
      <c r="L18" s="213" t="s">
        <v>79</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ref="AU18:AU31" si="3">IF($AZ$3="４週",SUM(P18:AQ18),IF($AZ$3="暦月",SUM(P18:AT18),""))</f>
        <v>80</v>
      </c>
      <c r="AV18" s="217"/>
      <c r="AW18" s="218">
        <f t="shared" si="1"/>
        <v>20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thickBot="1" x14ac:dyDescent="0.45">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51</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69</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3</v>
      </c>
      <c r="D50" s="160"/>
      <c r="E50" s="160"/>
      <c r="F50" s="161"/>
      <c r="G50" s="100" t="s">
        <v>81</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75" zoomScaleNormal="55" zoomScaleSheetLayoutView="75" workbookViewId="0">
      <selection activeCell="K3" sqref="K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31" si="22">IF($AZ$3="４週",AU14/4,IF($AZ$3="暦月",AU14/($AZ$7/7),""))</f>
        <v>0</v>
      </c>
      <c r="AX14" s="236"/>
      <c r="AY14" s="220"/>
      <c r="AZ14" s="221"/>
      <c r="BA14" s="221"/>
      <c r="BB14" s="221"/>
      <c r="BC14" s="221"/>
      <c r="BD14" s="222"/>
    </row>
    <row r="15" spans="1:57" ht="39.950000000000003" customHeight="1" x14ac:dyDescent="0.4">
      <c r="A15" s="71"/>
      <c r="B15" s="86">
        <f t="shared" ref="B15:B31" si="23">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7" ht="39.950000000000003" customHeight="1" x14ac:dyDescent="0.4">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39.950000000000003" customHeight="1" x14ac:dyDescent="0.4">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39.950000000000003" customHeight="1" x14ac:dyDescent="0.4">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31" si="24">IF($AZ$3="４週",SUM(P18:AQ18),IF($AZ$3="暦月",SUM(P18:AT18),""))</f>
        <v>0</v>
      </c>
      <c r="AV18" s="217"/>
      <c r="AW18" s="218">
        <f t="shared" si="22"/>
        <v>0</v>
      </c>
      <c r="AX18" s="219"/>
      <c r="AY18" s="186"/>
      <c r="AZ18" s="187"/>
      <c r="BA18" s="187"/>
      <c r="BB18" s="187"/>
      <c r="BC18" s="187"/>
      <c r="BD18" s="188"/>
    </row>
    <row r="19" spans="1:56" ht="39.950000000000003" customHeight="1" x14ac:dyDescent="0.4">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39.950000000000003" customHeight="1" x14ac:dyDescent="0.4">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39.950000000000003" customHeight="1" x14ac:dyDescent="0.4">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39.950000000000003" customHeight="1" x14ac:dyDescent="0.4">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39.950000000000003" customHeight="1" x14ac:dyDescent="0.4">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39.950000000000003" customHeight="1" x14ac:dyDescent="0.4">
      <c r="A24" s="71"/>
      <c r="B24" s="86">
        <f t="shared" si="23"/>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24"/>
        <v>0</v>
      </c>
      <c r="AV24" s="217"/>
      <c r="AW24" s="218">
        <f t="shared" si="22"/>
        <v>0</v>
      </c>
      <c r="AX24" s="219"/>
      <c r="AY24" s="186"/>
      <c r="AZ24" s="187"/>
      <c r="BA24" s="187"/>
      <c r="BB24" s="187"/>
      <c r="BC24" s="187"/>
      <c r="BD24" s="188"/>
    </row>
    <row r="25" spans="1:56" ht="39.950000000000003" customHeight="1" x14ac:dyDescent="0.4">
      <c r="A25" s="71"/>
      <c r="B25" s="86">
        <f t="shared" si="23"/>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24"/>
        <v>0</v>
      </c>
      <c r="AV25" s="217"/>
      <c r="AW25" s="218">
        <f t="shared" si="22"/>
        <v>0</v>
      </c>
      <c r="AX25" s="219"/>
      <c r="AY25" s="186"/>
      <c r="AZ25" s="187"/>
      <c r="BA25" s="187"/>
      <c r="BB25" s="187"/>
      <c r="BC25" s="187"/>
      <c r="BD25" s="188"/>
    </row>
    <row r="26" spans="1:56" ht="39.950000000000003" customHeight="1" x14ac:dyDescent="0.4">
      <c r="A26" s="71"/>
      <c r="B26" s="86">
        <f t="shared" si="23"/>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24"/>
        <v>0</v>
      </c>
      <c r="AV26" s="217"/>
      <c r="AW26" s="218">
        <f t="shared" si="22"/>
        <v>0</v>
      </c>
      <c r="AX26" s="219"/>
      <c r="AY26" s="186"/>
      <c r="AZ26" s="187"/>
      <c r="BA26" s="187"/>
      <c r="BB26" s="187"/>
      <c r="BC26" s="187"/>
      <c r="BD26" s="188"/>
    </row>
    <row r="27" spans="1:56" ht="39.950000000000003" customHeight="1" x14ac:dyDescent="0.4">
      <c r="A27" s="71"/>
      <c r="B27" s="86">
        <f t="shared" si="23"/>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24"/>
        <v>0</v>
      </c>
      <c r="AV27" s="217"/>
      <c r="AW27" s="218">
        <f t="shared" si="22"/>
        <v>0</v>
      </c>
      <c r="AX27" s="219"/>
      <c r="AY27" s="186"/>
      <c r="AZ27" s="187"/>
      <c r="BA27" s="187"/>
      <c r="BB27" s="187"/>
      <c r="BC27" s="187"/>
      <c r="BD27" s="188"/>
    </row>
    <row r="28" spans="1:56" ht="39.950000000000003" customHeight="1" x14ac:dyDescent="0.4">
      <c r="A28" s="71"/>
      <c r="B28" s="86">
        <f t="shared" si="23"/>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24"/>
        <v>0</v>
      </c>
      <c r="AV28" s="217"/>
      <c r="AW28" s="218">
        <f t="shared" si="22"/>
        <v>0</v>
      </c>
      <c r="AX28" s="219"/>
      <c r="AY28" s="186"/>
      <c r="AZ28" s="187"/>
      <c r="BA28" s="187"/>
      <c r="BB28" s="187"/>
      <c r="BC28" s="187"/>
      <c r="BD28" s="188"/>
    </row>
    <row r="29" spans="1:56" ht="39.950000000000003" customHeight="1" x14ac:dyDescent="0.4">
      <c r="A29" s="71"/>
      <c r="B29" s="86">
        <f t="shared" si="23"/>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24"/>
        <v>0</v>
      </c>
      <c r="AV29" s="217"/>
      <c r="AW29" s="218">
        <f t="shared" si="22"/>
        <v>0</v>
      </c>
      <c r="AX29" s="219"/>
      <c r="AY29" s="186"/>
      <c r="AZ29" s="187"/>
      <c r="BA29" s="187"/>
      <c r="BB29" s="187"/>
      <c r="BC29" s="187"/>
      <c r="BD29" s="188"/>
    </row>
    <row r="30" spans="1:56" ht="39.950000000000003" customHeight="1" x14ac:dyDescent="0.4">
      <c r="A30" s="71"/>
      <c r="B30" s="86">
        <f t="shared" si="23"/>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24"/>
        <v>0</v>
      </c>
      <c r="AV30" s="217"/>
      <c r="AW30" s="218">
        <f t="shared" si="22"/>
        <v>0</v>
      </c>
      <c r="AX30" s="219"/>
      <c r="AY30" s="186"/>
      <c r="AZ30" s="187"/>
      <c r="BA30" s="187"/>
      <c r="BB30" s="187"/>
      <c r="BC30" s="187"/>
      <c r="BD30" s="188"/>
    </row>
    <row r="31" spans="1:56" ht="39.950000000000003" customHeight="1" thickBot="1" x14ac:dyDescent="0.45">
      <c r="A31" s="71"/>
      <c r="B31" s="87">
        <f t="shared" si="23"/>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24"/>
        <v>0</v>
      </c>
      <c r="AV31" s="200"/>
      <c r="AW31" s="201">
        <f t="shared" si="22"/>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0</v>
      </c>
      <c r="F36" s="177"/>
      <c r="G36" s="178">
        <f>SUMIFS($AW$14:$AX$31,$C$14:$D$31,"介護支援専門員",$E$14:$F$31,"A")</f>
        <v>0</v>
      </c>
      <c r="H36" s="179"/>
      <c r="I36" s="112"/>
      <c r="J36" s="180">
        <v>0</v>
      </c>
      <c r="K36" s="181"/>
      <c r="L36" s="180">
        <v>0</v>
      </c>
      <c r="M36" s="181"/>
      <c r="N36" s="111"/>
      <c r="O36" s="111"/>
      <c r="P36" s="180">
        <v>0</v>
      </c>
      <c r="Q36" s="181"/>
      <c r="R36" s="98"/>
      <c r="S36" s="98"/>
      <c r="T36" s="159" t="s">
        <v>4</v>
      </c>
      <c r="U36" s="161"/>
      <c r="V36" s="159" t="s">
        <v>51</v>
      </c>
      <c r="W36" s="160"/>
      <c r="X36" s="160"/>
      <c r="Y36" s="161"/>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0</v>
      </c>
      <c r="F38" s="177"/>
      <c r="G38" s="178">
        <f>SUMIFS($AW$14:$AX$31,$C$14:$D$31,"介護支援専門員",$E$14:$F$31,"C")</f>
        <v>0</v>
      </c>
      <c r="H38" s="179"/>
      <c r="I38" s="112"/>
      <c r="J38" s="180">
        <v>0</v>
      </c>
      <c r="K38" s="181"/>
      <c r="L38" s="182">
        <v>0</v>
      </c>
      <c r="M38" s="183"/>
      <c r="N38" s="111"/>
      <c r="O38" s="111"/>
      <c r="P38" s="176" t="s">
        <v>30</v>
      </c>
      <c r="Q38" s="177"/>
      <c r="R38" s="98"/>
      <c r="S38" s="98"/>
      <c r="T38" s="159" t="s">
        <v>6</v>
      </c>
      <c r="U38" s="161"/>
      <c r="V38" s="159" t="s">
        <v>69</v>
      </c>
      <c r="W38" s="160"/>
      <c r="X38" s="160"/>
      <c r="Y38" s="161"/>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0</v>
      </c>
      <c r="F40" s="177"/>
      <c r="G40" s="178">
        <f>SUM(G36:H39)</f>
        <v>0</v>
      </c>
      <c r="H40" s="179"/>
      <c r="I40" s="112"/>
      <c r="J40" s="176">
        <f>SUM(J36:K39)</f>
        <v>0</v>
      </c>
      <c r="K40" s="177"/>
      <c r="L40" s="176">
        <f>SUM(L36:M39)</f>
        <v>0</v>
      </c>
      <c r="M40" s="177"/>
      <c r="N40" s="111"/>
      <c r="O40" s="111"/>
      <c r="P40" s="176">
        <f>SUM(P36:Q37)</f>
        <v>0</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0</v>
      </c>
      <c r="D45" s="171"/>
      <c r="E45" s="171"/>
      <c r="F45" s="172"/>
      <c r="G45" s="145" t="s">
        <v>28</v>
      </c>
      <c r="H45" s="159">
        <f>IF($J$42="週",$AV$5,$AZ$5)</f>
        <v>40</v>
      </c>
      <c r="I45" s="160"/>
      <c r="J45" s="160"/>
      <c r="K45" s="161"/>
      <c r="L45" s="145" t="s">
        <v>29</v>
      </c>
      <c r="M45" s="162">
        <f>ROUNDDOWN(C45/H45,1)</f>
        <v>0</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0</v>
      </c>
      <c r="D50" s="160"/>
      <c r="E50" s="160"/>
      <c r="F50" s="161"/>
      <c r="G50" s="145" t="s">
        <v>81</v>
      </c>
      <c r="H50" s="162">
        <f>M45</f>
        <v>0</v>
      </c>
      <c r="I50" s="163"/>
      <c r="J50" s="163"/>
      <c r="K50" s="164"/>
      <c r="L50" s="145" t="s">
        <v>29</v>
      </c>
      <c r="M50" s="165">
        <f>ROUNDDOWN(C50+H50,1)</f>
        <v>0</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5"/>
      <c r="AZ13" s="245"/>
      <c r="BA13" s="245"/>
      <c r="BB13" s="245"/>
      <c r="BC13" s="245"/>
      <c r="BD13" s="245"/>
    </row>
    <row r="14" spans="1:57" ht="39.950000000000003" customHeight="1" x14ac:dyDescent="0.4">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45" si="1">IF($AZ$3="４週",AU14/4,IF($AZ$3="暦月",AU14/($AZ$7/7),""))</f>
        <v>0</v>
      </c>
      <c r="AX14" s="236"/>
      <c r="AY14" s="220"/>
      <c r="AZ14" s="221"/>
      <c r="BA14" s="221"/>
      <c r="BB14" s="221"/>
      <c r="BC14" s="221"/>
      <c r="BD14" s="222"/>
    </row>
    <row r="15" spans="1:57" ht="39.950000000000003" customHeight="1" x14ac:dyDescent="0.4">
      <c r="A15" s="71"/>
      <c r="B15" s="86">
        <f t="shared" ref="B15:B30" si="2">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7" ht="39.950000000000003" customHeight="1" x14ac:dyDescent="0.4">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39.950000000000003" customHeight="1" x14ac:dyDescent="0.4">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39.950000000000003" customHeight="1" x14ac:dyDescent="0.4">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113" si="3">IF($AZ$3="４週",SUM(P18:AQ18),IF($AZ$3="暦月",SUM(P18:AT18),""))</f>
        <v>0</v>
      </c>
      <c r="AV18" s="217"/>
      <c r="AW18" s="218">
        <f t="shared" si="1"/>
        <v>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x14ac:dyDescent="0.4">
      <c r="A31" s="71"/>
      <c r="B31" s="86">
        <f t="shared" ref="B31:B94" si="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ref="AU31" si="5">IF($AZ$3="４週",SUM(P31:AQ31),IF($AZ$3="暦月",SUM(P31:AT31),""))</f>
        <v>0</v>
      </c>
      <c r="AV31" s="217"/>
      <c r="AW31" s="218">
        <f t="shared" si="1"/>
        <v>0</v>
      </c>
      <c r="AX31" s="219"/>
      <c r="AY31" s="186"/>
      <c r="AZ31" s="187"/>
      <c r="BA31" s="187"/>
      <c r="BB31" s="187"/>
      <c r="BC31" s="187"/>
      <c r="BD31" s="188"/>
    </row>
    <row r="32" spans="1:56" ht="39.950000000000003" customHeight="1" x14ac:dyDescent="0.4">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ref="AU32:AU95" si="6">IF($AZ$3="４週",SUM(P32:AQ32),IF($AZ$3="暦月",SUM(P32:AT32),""))</f>
        <v>0</v>
      </c>
      <c r="AV32" s="217"/>
      <c r="AW32" s="218">
        <f t="shared" si="1"/>
        <v>0</v>
      </c>
      <c r="AX32" s="219"/>
      <c r="AY32" s="186"/>
      <c r="AZ32" s="187"/>
      <c r="BA32" s="187"/>
      <c r="BB32" s="187"/>
      <c r="BC32" s="187"/>
      <c r="BD32" s="188"/>
    </row>
    <row r="33" spans="1:56" ht="39.950000000000003" customHeight="1" x14ac:dyDescent="0.4">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39.950000000000003" customHeight="1" x14ac:dyDescent="0.4">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39.950000000000003" customHeight="1" x14ac:dyDescent="0.4">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39.950000000000003" customHeight="1" x14ac:dyDescent="0.4">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39.950000000000003" customHeight="1" x14ac:dyDescent="0.4">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39.950000000000003" customHeight="1" x14ac:dyDescent="0.4">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39.950000000000003" customHeight="1" x14ac:dyDescent="0.4">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39.950000000000003" customHeight="1" x14ac:dyDescent="0.4">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39.950000000000003" customHeight="1" x14ac:dyDescent="0.4">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39.950000000000003" customHeight="1" x14ac:dyDescent="0.4">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39.950000000000003" customHeight="1" x14ac:dyDescent="0.4">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39.950000000000003" customHeight="1" x14ac:dyDescent="0.4">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39.950000000000003" customHeight="1" x14ac:dyDescent="0.4">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39.950000000000003" customHeight="1" x14ac:dyDescent="0.4">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ref="AW46:AW77" si="7">IF($AZ$3="４週",AU46/4,IF($AZ$3="暦月",AU46/($AZ$7/7),""))</f>
        <v>0</v>
      </c>
      <c r="AX46" s="219"/>
      <c r="AY46" s="186"/>
      <c r="AZ46" s="187"/>
      <c r="BA46" s="187"/>
      <c r="BB46" s="187"/>
      <c r="BC46" s="187"/>
      <c r="BD46" s="188"/>
    </row>
    <row r="47" spans="1:56" ht="39.950000000000003" customHeight="1" x14ac:dyDescent="0.4">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39.950000000000003" customHeight="1" x14ac:dyDescent="0.4">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39.950000000000003" customHeight="1" x14ac:dyDescent="0.4">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39.950000000000003" customHeight="1" x14ac:dyDescent="0.4">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39.950000000000003" customHeight="1" x14ac:dyDescent="0.4">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39.950000000000003" customHeight="1" x14ac:dyDescent="0.4">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39.950000000000003" customHeight="1" x14ac:dyDescent="0.4">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39.950000000000003" customHeight="1" x14ac:dyDescent="0.4">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39.950000000000003" customHeight="1" x14ac:dyDescent="0.4">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39.950000000000003" customHeight="1" x14ac:dyDescent="0.4">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39.950000000000003" customHeight="1" x14ac:dyDescent="0.4">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39.950000000000003" customHeight="1" x14ac:dyDescent="0.4">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39.950000000000003" customHeight="1" x14ac:dyDescent="0.4">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39.950000000000003" customHeight="1" x14ac:dyDescent="0.4">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39.950000000000003" customHeight="1" x14ac:dyDescent="0.4">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39.950000000000003" customHeight="1" x14ac:dyDescent="0.4">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39.950000000000003" customHeight="1" x14ac:dyDescent="0.4">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39.950000000000003" customHeight="1" x14ac:dyDescent="0.4">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39.950000000000003" customHeight="1" x14ac:dyDescent="0.4">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39.950000000000003" customHeight="1" x14ac:dyDescent="0.4">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39.950000000000003" customHeight="1" x14ac:dyDescent="0.4">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39.950000000000003" customHeight="1" x14ac:dyDescent="0.4">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39.950000000000003" customHeight="1" x14ac:dyDescent="0.4">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39.950000000000003" customHeight="1" x14ac:dyDescent="0.4">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39.950000000000003" customHeight="1" x14ac:dyDescent="0.4">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39.950000000000003" customHeight="1" x14ac:dyDescent="0.4">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39.950000000000003" customHeight="1" x14ac:dyDescent="0.4">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39.950000000000003" customHeight="1" x14ac:dyDescent="0.4">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39.950000000000003" customHeight="1" x14ac:dyDescent="0.4">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39.950000000000003" customHeight="1" x14ac:dyDescent="0.4">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39.950000000000003" customHeight="1" x14ac:dyDescent="0.4">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39.950000000000003" customHeight="1" x14ac:dyDescent="0.4">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ref="AW78:AW113" si="8">IF($AZ$3="４週",AU78/4,IF($AZ$3="暦月",AU78/($AZ$7/7),""))</f>
        <v>0</v>
      </c>
      <c r="AX78" s="219"/>
      <c r="AY78" s="186"/>
      <c r="AZ78" s="187"/>
      <c r="BA78" s="187"/>
      <c r="BB78" s="187"/>
      <c r="BC78" s="187"/>
      <c r="BD78" s="188"/>
    </row>
    <row r="79" spans="1:56" ht="39.950000000000003" customHeight="1" x14ac:dyDescent="0.4">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39.950000000000003" customHeight="1" x14ac:dyDescent="0.4">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39.950000000000003" customHeight="1" x14ac:dyDescent="0.4">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39.950000000000003" customHeight="1" x14ac:dyDescent="0.4">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39.950000000000003" customHeight="1" x14ac:dyDescent="0.4">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39.950000000000003" customHeight="1" x14ac:dyDescent="0.4">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39.950000000000003" customHeight="1" x14ac:dyDescent="0.4">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39.950000000000003" customHeight="1" x14ac:dyDescent="0.4">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39.950000000000003" customHeight="1" x14ac:dyDescent="0.4">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39.950000000000003" customHeight="1" x14ac:dyDescent="0.4">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39.950000000000003" customHeight="1" x14ac:dyDescent="0.4">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39.950000000000003" customHeight="1" x14ac:dyDescent="0.4">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39.950000000000003" customHeight="1" x14ac:dyDescent="0.4">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39.950000000000003" customHeight="1" x14ac:dyDescent="0.4">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39.950000000000003" customHeight="1" x14ac:dyDescent="0.4">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39.950000000000003" customHeight="1" x14ac:dyDescent="0.4">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39.950000000000003" customHeight="1" x14ac:dyDescent="0.4">
      <c r="A95" s="71"/>
      <c r="B95" s="86">
        <f t="shared" ref="B95:B113" si="9">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39.950000000000003" customHeight="1" x14ac:dyDescent="0.4">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ref="AU96:AU112" si="10">IF($AZ$3="４週",SUM(P96:AQ96),IF($AZ$3="暦月",SUM(P96:AT96),""))</f>
        <v>0</v>
      </c>
      <c r="AV96" s="217"/>
      <c r="AW96" s="218">
        <f t="shared" si="8"/>
        <v>0</v>
      </c>
      <c r="AX96" s="219"/>
      <c r="AY96" s="186"/>
      <c r="AZ96" s="187"/>
      <c r="BA96" s="187"/>
      <c r="BB96" s="187"/>
      <c r="BC96" s="187"/>
      <c r="BD96" s="188"/>
    </row>
    <row r="97" spans="1:56" ht="39.950000000000003" customHeight="1" x14ac:dyDescent="0.4">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39.950000000000003" customHeight="1" x14ac:dyDescent="0.4">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39.950000000000003" customHeight="1" x14ac:dyDescent="0.4">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39.950000000000003" customHeight="1" x14ac:dyDescent="0.4">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39.950000000000003" customHeight="1" x14ac:dyDescent="0.4">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39.950000000000003" customHeight="1" x14ac:dyDescent="0.4">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39.950000000000003" customHeight="1" x14ac:dyDescent="0.4">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39.950000000000003" customHeight="1" x14ac:dyDescent="0.4">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39.950000000000003" customHeight="1" x14ac:dyDescent="0.4">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39.950000000000003" customHeight="1" x14ac:dyDescent="0.4">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39.950000000000003" customHeight="1" x14ac:dyDescent="0.4">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39.950000000000003" customHeight="1" x14ac:dyDescent="0.4">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39.950000000000003" customHeight="1" x14ac:dyDescent="0.4">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39.950000000000003" customHeight="1" x14ac:dyDescent="0.4">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39.950000000000003" customHeight="1" x14ac:dyDescent="0.4">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39.950000000000003" customHeight="1" x14ac:dyDescent="0.4">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39.950000000000003" customHeight="1" thickBot="1" x14ac:dyDescent="0.45">
      <c r="A113" s="71"/>
      <c r="B113" s="87">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184" t="s">
        <v>35</v>
      </c>
      <c r="D116" s="184"/>
      <c r="E116" s="184" t="s">
        <v>36</v>
      </c>
      <c r="F116" s="184"/>
      <c r="G116" s="184"/>
      <c r="H116" s="184"/>
      <c r="I116" s="98"/>
      <c r="J116" s="185" t="s">
        <v>39</v>
      </c>
      <c r="K116" s="185"/>
      <c r="L116" s="185"/>
      <c r="M116" s="185"/>
      <c r="N116" s="67"/>
      <c r="O116" s="67"/>
      <c r="P116" s="96" t="s">
        <v>47</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158"/>
      <c r="D117" s="158"/>
      <c r="E117" s="158" t="s">
        <v>37</v>
      </c>
      <c r="F117" s="158"/>
      <c r="G117" s="158" t="s">
        <v>38</v>
      </c>
      <c r="H117" s="158"/>
      <c r="I117" s="98"/>
      <c r="J117" s="158" t="s">
        <v>37</v>
      </c>
      <c r="K117" s="158"/>
      <c r="L117" s="158" t="s">
        <v>38</v>
      </c>
      <c r="M117" s="158"/>
      <c r="N117" s="67"/>
      <c r="O117" s="67"/>
      <c r="P117" s="96" t="s">
        <v>44</v>
      </c>
      <c r="Q117" s="96"/>
      <c r="R117" s="98"/>
      <c r="S117" s="98"/>
      <c r="T117" s="159" t="s">
        <v>3</v>
      </c>
      <c r="U117" s="161"/>
      <c r="V117" s="159" t="s">
        <v>50</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51</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52</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69</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168" t="s">
        <v>90</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42</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159">
        <f>P122</f>
        <v>0</v>
      </c>
      <c r="D132" s="160"/>
      <c r="E132" s="160"/>
      <c r="F132" s="161"/>
      <c r="G132" s="145" t="s">
        <v>81</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2021-03-21T05:52:46Z</cp:lastPrinted>
  <dcterms:created xsi:type="dcterms:W3CDTF">2020-01-14T23:44:41Z</dcterms:created>
  <dcterms:modified xsi:type="dcterms:W3CDTF">2020-01-14T23:44:41Z</dcterms:modified>
</cp:coreProperties>
</file>